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อบรมมาตรฐานผู้ประกอบอาชีพ\2561\สัมมนา 2561 12122560\หน่วยการเรียน ppt\"/>
    </mc:Choice>
  </mc:AlternateContent>
  <bookViews>
    <workbookView xWindow="480" yWindow="120" windowWidth="18195" windowHeight="10080" activeTab="1"/>
  </bookViews>
  <sheets>
    <sheet name="ตารางวเคราะห์ IOC" sheetId="1" r:id="rId1"/>
    <sheet name="วิเคราะห์คุณภาพข้อสอบค่า pและr" sheetId="3" r:id="rId2"/>
    <sheet name="ตัวอย่างวิเคราะห์" sheetId="6" r:id="rId3"/>
    <sheet name="หาค่าBตัวลวง" sheetId="5" r:id="rId4"/>
    <sheet name="Sheet1" sheetId="4" state="hidden" r:id="rId5"/>
    <sheet name="table" sheetId="2" state="hidden" r:id="rId6"/>
  </sheets>
  <definedNames>
    <definedName name="_xlnm._FilterDatabase" localSheetId="2" hidden="1">ตัวอย่างวิเคราะห์!$A$6:$L$24</definedName>
    <definedName name="difficulty">table!$C$17:$D$22</definedName>
    <definedName name="discremination">table!$H$16:$I$21</definedName>
    <definedName name="_xlnm.Print_Area" localSheetId="0">'ตารางวเคราะห์ IOC'!$A$1:$G$102</definedName>
    <definedName name="_xlnm.Print_Titles" localSheetId="0">'ตารางวเคราะห์ IOC'!$1:$2</definedName>
    <definedName name="_xlnm.Print_Titles" localSheetId="1">'วิเคราะห์คุณภาพข้อสอบค่า pและr'!$3:$4</definedName>
    <definedName name="result">table!$B$2:$C$8</definedName>
  </definedNames>
  <calcPr calcId="152511"/>
</workbook>
</file>

<file path=xl/calcChain.xml><?xml version="1.0" encoding="utf-8"?>
<calcChain xmlns="http://schemas.openxmlformats.org/spreadsheetml/2006/main">
  <c r="C24" i="6" l="1"/>
  <c r="D24" i="6"/>
  <c r="E24" i="6"/>
  <c r="F24" i="6"/>
  <c r="G24" i="6"/>
  <c r="H24" i="6"/>
  <c r="I24" i="6"/>
  <c r="J24" i="6"/>
  <c r="K24" i="6"/>
  <c r="B24" i="6"/>
  <c r="C23" i="6"/>
  <c r="D23" i="6"/>
  <c r="E23" i="6"/>
  <c r="F23" i="6"/>
  <c r="G23" i="6"/>
  <c r="H23" i="6"/>
  <c r="I23" i="6"/>
  <c r="J23" i="6"/>
  <c r="K23" i="6"/>
  <c r="B23" i="6"/>
  <c r="L12" i="6"/>
  <c r="L9" i="6"/>
  <c r="L13" i="6"/>
  <c r="L10" i="6"/>
  <c r="L7" i="6"/>
  <c r="L14" i="6"/>
  <c r="L15" i="6"/>
  <c r="L11" i="6"/>
  <c r="L16" i="6"/>
  <c r="L19" i="6"/>
  <c r="L20" i="6"/>
  <c r="L17" i="6"/>
  <c r="L18" i="6"/>
  <c r="L21" i="6"/>
  <c r="L22" i="6"/>
  <c r="L8" i="6"/>
  <c r="H7" i="5" l="1"/>
  <c r="F7" i="5"/>
  <c r="D7" i="5"/>
  <c r="B7" i="5"/>
  <c r="H6" i="5"/>
  <c r="F6" i="5"/>
  <c r="D6" i="5"/>
  <c r="B6" i="5"/>
  <c r="E5" i="3" l="1"/>
  <c r="E8" i="3" l="1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E6" i="3"/>
  <c r="E7" i="3"/>
  <c r="G2" i="3"/>
  <c r="D6" i="3" s="1"/>
  <c r="D7" i="3" l="1"/>
  <c r="D5" i="3"/>
  <c r="G58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5" i="3"/>
  <c r="I4" i="4"/>
  <c r="J4" i="4"/>
  <c r="I5" i="4"/>
  <c r="J5" i="4"/>
  <c r="I6" i="4"/>
  <c r="J6" i="4"/>
  <c r="I7" i="4"/>
  <c r="J7" i="4"/>
  <c r="I8" i="4"/>
  <c r="J8" i="4"/>
  <c r="I9" i="4"/>
  <c r="J9" i="4"/>
  <c r="I10" i="4"/>
  <c r="J10" i="4"/>
  <c r="I11" i="4"/>
  <c r="J11" i="4"/>
  <c r="I12" i="4"/>
  <c r="J12" i="4"/>
  <c r="J3" i="4"/>
  <c r="I3" i="4"/>
  <c r="E6" i="4"/>
  <c r="E7" i="4"/>
  <c r="E8" i="4"/>
  <c r="E4" i="4"/>
  <c r="E3" i="4"/>
  <c r="D12" i="4"/>
  <c r="D11" i="4"/>
  <c r="D10" i="4"/>
  <c r="D9" i="4"/>
  <c r="D5" i="4"/>
  <c r="F35" i="3" l="1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66" i="3"/>
  <c r="F67" i="3"/>
  <c r="F68" i="3"/>
  <c r="F72" i="3"/>
  <c r="F73" i="3"/>
  <c r="F74" i="3"/>
  <c r="F7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5" i="3"/>
  <c r="E4" i="1"/>
  <c r="F4" i="1" s="1"/>
  <c r="G4" i="1" s="1"/>
  <c r="E5" i="1"/>
  <c r="F5" i="1" s="1"/>
  <c r="G5" i="1" s="1"/>
  <c r="E6" i="1"/>
  <c r="F6" i="1" s="1"/>
  <c r="G6" i="1" s="1"/>
  <c r="E7" i="1"/>
  <c r="F7" i="1" s="1"/>
  <c r="G7" i="1" s="1"/>
  <c r="E8" i="1"/>
  <c r="F8" i="1" s="1"/>
  <c r="G8" i="1" s="1"/>
  <c r="E9" i="1"/>
  <c r="F9" i="1" s="1"/>
  <c r="G9" i="1" s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E94" i="1"/>
  <c r="F94" i="1"/>
  <c r="G94" i="1"/>
  <c r="E95" i="1"/>
  <c r="F95" i="1"/>
  <c r="G95" i="1"/>
  <c r="E96" i="1"/>
  <c r="F96" i="1"/>
  <c r="G96" i="1"/>
  <c r="E97" i="1"/>
  <c r="F97" i="1"/>
  <c r="G97" i="1"/>
  <c r="E98" i="1"/>
  <c r="F98" i="1"/>
  <c r="G98" i="1"/>
  <c r="E99" i="1"/>
  <c r="F99" i="1"/>
  <c r="G99" i="1"/>
  <c r="E100" i="1"/>
  <c r="F100" i="1"/>
  <c r="G100" i="1"/>
  <c r="E101" i="1"/>
  <c r="F101" i="1"/>
  <c r="G101" i="1"/>
  <c r="E102" i="1"/>
  <c r="F102" i="1"/>
  <c r="G102" i="1"/>
  <c r="E3" i="1"/>
  <c r="F3" i="1" s="1"/>
  <c r="G3" i="1" s="1"/>
  <c r="I10" i="2"/>
  <c r="J10" i="2" s="1"/>
  <c r="B4" i="2" s="1"/>
  <c r="I3" i="2"/>
  <c r="J3" i="2" s="1"/>
  <c r="B7" i="2" s="1"/>
  <c r="I4" i="2"/>
  <c r="J4" i="2" s="1"/>
  <c r="B6" i="2" s="1"/>
  <c r="I5" i="2"/>
  <c r="J5" i="2" s="1"/>
  <c r="I6" i="2"/>
  <c r="J6" i="2" s="1"/>
  <c r="I7" i="2"/>
  <c r="J7" i="2" s="1"/>
  <c r="I8" i="2"/>
  <c r="J8" i="2" s="1"/>
  <c r="B3" i="2" s="1"/>
  <c r="I9" i="2"/>
  <c r="J9" i="2" s="1"/>
  <c r="I2" i="2"/>
  <c r="J2" i="2" s="1"/>
  <c r="F11" i="3" l="1"/>
  <c r="F8" i="3"/>
  <c r="F6" i="3"/>
  <c r="F9" i="3"/>
  <c r="F10" i="3" l="1"/>
  <c r="F13" i="3"/>
  <c r="F15" i="3" l="1"/>
  <c r="F12" i="3"/>
  <c r="F14" i="3" l="1"/>
  <c r="F17" i="3"/>
  <c r="F19" i="3" l="1"/>
  <c r="F16" i="3"/>
  <c r="F18" i="3" l="1"/>
</calcChain>
</file>

<file path=xl/sharedStrings.xml><?xml version="1.0" encoding="utf-8"?>
<sst xmlns="http://schemas.openxmlformats.org/spreadsheetml/2006/main" count="95" uniqueCount="79">
  <si>
    <t>ข้อที่</t>
  </si>
  <si>
    <t>ผลการตรวจสอบของผู้เชี่ยวชาญ</t>
  </si>
  <si>
    <t>ผลรวมของคะแนน</t>
  </si>
  <si>
    <t>ค่า IOC</t>
  </si>
  <si>
    <t>ผลการพิจารณา</t>
  </si>
  <si>
    <t>คนที่ 1</t>
  </si>
  <si>
    <t>คนที่ 2</t>
  </si>
  <si>
    <t>คนที่ 3</t>
  </si>
  <si>
    <t>ใช้ได้</t>
  </si>
  <si>
    <t>ปรับปรุง</t>
  </si>
  <si>
    <t>ตัดทิ้ง/ย้าย</t>
  </si>
  <si>
    <t>ค่า p</t>
  </si>
  <si>
    <t>คุณภาพข้อสอบ</t>
  </si>
  <si>
    <t>คน</t>
  </si>
  <si>
    <t>ควรปรับให้ง่าย</t>
  </si>
  <si>
    <t>ควรปรับให้ยาก</t>
  </si>
  <si>
    <t>ข้อสอบที่ดี</t>
  </si>
  <si>
    <t>คนที่</t>
  </si>
  <si>
    <t>กลุ่มเก่ง</t>
  </si>
  <si>
    <t>กลุ่มอ่อน</t>
  </si>
  <si>
    <t>ค่าr</t>
  </si>
  <si>
    <t>กลุ่มเก่งตอบถูก</t>
  </si>
  <si>
    <t>กลุ่มอ่อนตอบถูก</t>
  </si>
  <si>
    <t>ความยากง่าย</t>
  </si>
  <si>
    <t>อำนาจจำแนก</t>
  </si>
  <si>
    <t>ตัวแปร</t>
  </si>
  <si>
    <t>r มีค่าระหว่าง 0.20  ถึง 1.00 หมายความว่าจำแนกได้</t>
  </si>
  <si>
    <t>r มีค่าระหว่าง -0.19  ถึง +0.19 หมายความว่าจำแนกไม่ได้</t>
  </si>
  <si>
    <t>r มีค่าระหว่าง -0.20  ถึง -1.00 หมายความว่าจำแนกกลับ</t>
  </si>
  <si>
    <t>จำแนกได้</t>
  </si>
  <si>
    <t>จำแนกไม่ได้</t>
  </si>
  <si>
    <t>จำแนกกลับ</t>
  </si>
  <si>
    <t>คน        รวม N=</t>
  </si>
  <si>
    <t>จำนวนคนที่ตอบถูก</t>
  </si>
  <si>
    <t>ผ่านเกณฑ์</t>
  </si>
  <si>
    <t>ไม่ผ่านเกณฑ์</t>
  </si>
  <si>
    <t>nผ่านเกณฑ์</t>
  </si>
  <si>
    <t>n ไม่ผ่านเกณฑ์</t>
  </si>
  <si>
    <t>การวิเคราะห์ค่าความยากง่ายและค่าอำนาจจำแนกแบบอิงเกณฑ์</t>
  </si>
  <si>
    <t>ข</t>
  </si>
  <si>
    <t>ค</t>
  </si>
  <si>
    <t>ง</t>
  </si>
  <si>
    <t>p</t>
  </si>
  <si>
    <t>R</t>
  </si>
  <si>
    <t>ข้อ 1</t>
  </si>
  <si>
    <t>กลุ่มผ่านเกณฑ์</t>
  </si>
  <si>
    <t>กลุ่มไม่ผ่านเกณฑ์</t>
  </si>
  <si>
    <t xml:space="preserve">คน </t>
  </si>
  <si>
    <t>(ก)คำตอบ</t>
  </si>
  <si>
    <t>วัตถุประสงค์ 1.......</t>
  </si>
  <si>
    <t>ชื่อ</t>
  </si>
  <si>
    <t>ข้อสอบที่</t>
  </si>
  <si>
    <t>B</t>
  </si>
  <si>
    <t>P</t>
  </si>
  <si>
    <t>A1</t>
  </si>
  <si>
    <t>B2</t>
  </si>
  <si>
    <t>C3</t>
  </si>
  <si>
    <t>D4</t>
  </si>
  <si>
    <t>E5</t>
  </si>
  <si>
    <t>F6</t>
  </si>
  <si>
    <t>G7</t>
  </si>
  <si>
    <t>H8</t>
  </si>
  <si>
    <t>I9</t>
  </si>
  <si>
    <t>J10</t>
  </si>
  <si>
    <t>K11</t>
  </si>
  <si>
    <t>L12</t>
  </si>
  <si>
    <t>M13</t>
  </si>
  <si>
    <t>N14</t>
  </si>
  <si>
    <t>O15</t>
  </si>
  <si>
    <t>P16</t>
  </si>
  <si>
    <t>รวม</t>
  </si>
  <si>
    <t>คะแนน</t>
  </si>
  <si>
    <t xml:space="preserve">จำนวนผู้เข้าสอบ </t>
  </si>
  <si>
    <t>จำนวนผ่านเกณฑ์</t>
  </si>
  <si>
    <t>จำนวนไม่ผ่านเกณฑ์</t>
  </si>
  <si>
    <t>1.  การเตรียมพื้นที่ เครื่องมือ และอุปกรณ์ จำนวน 10 ข้อ เกณฑ์สอบผ่าน 6 คะแนน</t>
  </si>
  <si>
    <t>จงหาค่าความยากง่าย(P) และค่าอำนาจจำแนก (B)ข้อสอบแบบอิงเกณฑ์</t>
  </si>
  <si>
    <t>ค่า B</t>
  </si>
  <si>
    <t>ค่า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</si>
</sst>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.000"/>
  </numFmts>
  <fonts count="18" x14ac:knownFonts="1">
    <font>
      <sz val="11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rgb="FF0000FF"/>
      <name val="Angsana New"/>
      <family val="1"/>
    </font>
    <font>
      <b/>
      <sz val="16"/>
      <color theme="1"/>
      <name val="Angsana New"/>
      <family val="1"/>
    </font>
    <font>
      <b/>
      <sz val="18"/>
      <color theme="1"/>
      <name val="Angsana New"/>
      <family val="1"/>
    </font>
    <font>
      <sz val="15"/>
      <color theme="1"/>
      <name val="Angsana New"/>
      <family val="1"/>
    </font>
    <font>
      <sz val="18"/>
      <color theme="1"/>
      <name val="Tahoma"/>
      <family val="2"/>
      <charset val="222"/>
      <scheme val="minor"/>
    </font>
    <font>
      <sz val="18"/>
      <color rgb="FFFF0000"/>
      <name val="Tahoma"/>
      <family val="2"/>
      <charset val="222"/>
      <scheme val="minor"/>
    </font>
    <font>
      <sz val="18"/>
      <color rgb="FF00B0F0"/>
      <name val="Tahoma"/>
      <family val="2"/>
      <charset val="222"/>
      <scheme val="minor"/>
    </font>
    <font>
      <sz val="18"/>
      <color theme="1"/>
      <name val="Angsana New"/>
      <family val="1"/>
    </font>
    <font>
      <sz val="16"/>
      <color theme="1"/>
      <name val="EucrosiaUPC"/>
      <family val="1"/>
    </font>
    <font>
      <sz val="16"/>
      <color rgb="FFFF0000"/>
      <name val="Tahoma"/>
      <family val="2"/>
      <charset val="222"/>
      <scheme val="minor"/>
    </font>
    <font>
      <sz val="16"/>
      <name val="Tahoma"/>
      <family val="2"/>
      <charset val="222"/>
      <scheme val="minor"/>
    </font>
    <font>
      <b/>
      <sz val="16"/>
      <color rgb="FFFF0000"/>
      <name val="Angsana New"/>
      <family val="1"/>
    </font>
    <font>
      <b/>
      <sz val="18"/>
      <color rgb="FFFF0000"/>
      <name val="Angsana New"/>
      <family val="1"/>
    </font>
    <font>
      <sz val="16"/>
      <color rgb="FFFF0000"/>
      <name val="Angsana New"/>
      <family val="1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87" fontId="3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>
      <alignment horizontal="center" vertical="center" wrapText="1"/>
    </xf>
    <xf numFmtId="187" fontId="3" fillId="0" borderId="9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3" fillId="0" borderId="1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/>
    <xf numFmtId="0" fontId="3" fillId="0" borderId="17" xfId="0" applyFont="1" applyBorder="1"/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/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6" fillId="3" borderId="12" xfId="0" applyFont="1" applyFill="1" applyBorder="1" applyAlignme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1" fillId="9" borderId="20" xfId="0" applyFont="1" applyFill="1" applyBorder="1" applyAlignment="1">
      <alignment horizontal="center" vertical="center" wrapText="1"/>
    </xf>
    <xf numFmtId="0" fontId="11" fillId="9" borderId="1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2" fontId="6" fillId="8" borderId="1" xfId="0" applyNumberFormat="1" applyFont="1" applyFill="1" applyBorder="1" applyAlignment="1">
      <alignment horizontal="center" vertical="center"/>
    </xf>
    <xf numFmtId="2" fontId="6" fillId="7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view="pageBreakPreview" zoomScale="120" zoomScaleNormal="120" zoomScaleSheetLayoutView="120" zoomScalePageLayoutView="110" workbookViewId="0">
      <selection activeCell="F8" sqref="F8"/>
    </sheetView>
  </sheetViews>
  <sheetFormatPr defaultColWidth="9.125" defaultRowHeight="23.25" x14ac:dyDescent="0.5"/>
  <cols>
    <col min="1" max="1" width="9.875" style="8" customWidth="1"/>
    <col min="2" max="4" width="9.25" style="8" customWidth="1"/>
    <col min="5" max="5" width="12.875" style="8" customWidth="1"/>
    <col min="6" max="6" width="14" style="8" customWidth="1"/>
    <col min="7" max="7" width="17.75" style="8" customWidth="1"/>
    <col min="8" max="16384" width="9.125" style="8"/>
  </cols>
  <sheetData>
    <row r="1" spans="1:7" ht="39.75" customHeight="1" x14ac:dyDescent="0.5">
      <c r="A1" s="67" t="s">
        <v>0</v>
      </c>
      <c r="B1" s="69" t="s">
        <v>1</v>
      </c>
      <c r="C1" s="69"/>
      <c r="D1" s="69"/>
      <c r="E1" s="69" t="s">
        <v>2</v>
      </c>
      <c r="F1" s="69" t="s">
        <v>3</v>
      </c>
      <c r="G1" s="71" t="s">
        <v>4</v>
      </c>
    </row>
    <row r="2" spans="1:7" x14ac:dyDescent="0.5">
      <c r="A2" s="68"/>
      <c r="B2" s="9" t="s">
        <v>5</v>
      </c>
      <c r="C2" s="9" t="s">
        <v>6</v>
      </c>
      <c r="D2" s="9" t="s">
        <v>7</v>
      </c>
      <c r="E2" s="70"/>
      <c r="F2" s="70"/>
      <c r="G2" s="72"/>
    </row>
    <row r="3" spans="1:7" x14ac:dyDescent="0.5">
      <c r="A3" s="10">
        <v>1</v>
      </c>
      <c r="B3" s="11">
        <v>1</v>
      </c>
      <c r="C3" s="11">
        <v>0</v>
      </c>
      <c r="D3" s="11">
        <v>0</v>
      </c>
      <c r="E3" s="9">
        <f>IF(B3="","",SUM(B3:D3))</f>
        <v>1</v>
      </c>
      <c r="F3" s="12">
        <f>IF(B3="","",E3/3)</f>
        <v>0.33333333333333331</v>
      </c>
      <c r="G3" s="13" t="str">
        <f t="shared" ref="G3:G34" si="0">IF(B3="","",VLOOKUP(F3,result,2))</f>
        <v>ปรับปรุง</v>
      </c>
    </row>
    <row r="4" spans="1:7" x14ac:dyDescent="0.5">
      <c r="A4" s="10">
        <v>2</v>
      </c>
      <c r="B4" s="11"/>
      <c r="C4" s="11"/>
      <c r="D4" s="11"/>
      <c r="E4" s="9" t="str">
        <f t="shared" ref="E4:E67" si="1">IF(B4="","",SUM(B4:D4))</f>
        <v/>
      </c>
      <c r="F4" s="12" t="str">
        <f t="shared" ref="F4:F67" si="2">IF(B4="","",E4/3)</f>
        <v/>
      </c>
      <c r="G4" s="13" t="str">
        <f t="shared" si="0"/>
        <v/>
      </c>
    </row>
    <row r="5" spans="1:7" x14ac:dyDescent="0.5">
      <c r="A5" s="10">
        <v>3</v>
      </c>
      <c r="B5" s="11"/>
      <c r="C5" s="11"/>
      <c r="D5" s="11"/>
      <c r="E5" s="9" t="str">
        <f t="shared" si="1"/>
        <v/>
      </c>
      <c r="F5" s="12" t="str">
        <f t="shared" si="2"/>
        <v/>
      </c>
      <c r="G5" s="13" t="str">
        <f t="shared" si="0"/>
        <v/>
      </c>
    </row>
    <row r="6" spans="1:7" x14ac:dyDescent="0.5">
      <c r="A6" s="10">
        <v>4</v>
      </c>
      <c r="B6" s="11"/>
      <c r="C6" s="11"/>
      <c r="D6" s="11"/>
      <c r="E6" s="9" t="str">
        <f t="shared" si="1"/>
        <v/>
      </c>
      <c r="F6" s="12" t="str">
        <f t="shared" si="2"/>
        <v/>
      </c>
      <c r="G6" s="13" t="str">
        <f t="shared" si="0"/>
        <v/>
      </c>
    </row>
    <row r="7" spans="1:7" x14ac:dyDescent="0.5">
      <c r="A7" s="10">
        <v>5</v>
      </c>
      <c r="B7" s="11"/>
      <c r="C7" s="11"/>
      <c r="D7" s="11"/>
      <c r="E7" s="9" t="str">
        <f t="shared" si="1"/>
        <v/>
      </c>
      <c r="F7" s="12" t="str">
        <f t="shared" si="2"/>
        <v/>
      </c>
      <c r="G7" s="13" t="str">
        <f t="shared" si="0"/>
        <v/>
      </c>
    </row>
    <row r="8" spans="1:7" x14ac:dyDescent="0.5">
      <c r="A8" s="10">
        <v>6</v>
      </c>
      <c r="B8" s="11"/>
      <c r="C8" s="11"/>
      <c r="D8" s="11"/>
      <c r="E8" s="9" t="str">
        <f t="shared" si="1"/>
        <v/>
      </c>
      <c r="F8" s="12" t="str">
        <f t="shared" si="2"/>
        <v/>
      </c>
      <c r="G8" s="13" t="str">
        <f t="shared" si="0"/>
        <v/>
      </c>
    </row>
    <row r="9" spans="1:7" x14ac:dyDescent="0.5">
      <c r="A9" s="10">
        <v>7</v>
      </c>
      <c r="B9" s="11"/>
      <c r="C9" s="11"/>
      <c r="D9" s="11"/>
      <c r="E9" s="9" t="str">
        <f t="shared" si="1"/>
        <v/>
      </c>
      <c r="F9" s="12" t="str">
        <f t="shared" si="2"/>
        <v/>
      </c>
      <c r="G9" s="13" t="str">
        <f t="shared" si="0"/>
        <v/>
      </c>
    </row>
    <row r="10" spans="1:7" x14ac:dyDescent="0.5">
      <c r="A10" s="10">
        <v>8</v>
      </c>
      <c r="B10" s="11"/>
      <c r="C10" s="11"/>
      <c r="D10" s="11"/>
      <c r="E10" s="9" t="str">
        <f t="shared" si="1"/>
        <v/>
      </c>
      <c r="F10" s="12" t="str">
        <f t="shared" si="2"/>
        <v/>
      </c>
      <c r="G10" s="13" t="str">
        <f t="shared" si="0"/>
        <v/>
      </c>
    </row>
    <row r="11" spans="1:7" x14ac:dyDescent="0.5">
      <c r="A11" s="10">
        <v>9</v>
      </c>
      <c r="B11" s="11"/>
      <c r="C11" s="11"/>
      <c r="D11" s="11"/>
      <c r="E11" s="9" t="str">
        <f t="shared" si="1"/>
        <v/>
      </c>
      <c r="F11" s="12" t="str">
        <f t="shared" si="2"/>
        <v/>
      </c>
      <c r="G11" s="13" t="str">
        <f t="shared" si="0"/>
        <v/>
      </c>
    </row>
    <row r="12" spans="1:7" x14ac:dyDescent="0.5">
      <c r="A12" s="10">
        <v>10</v>
      </c>
      <c r="B12" s="11"/>
      <c r="C12" s="11"/>
      <c r="D12" s="11"/>
      <c r="E12" s="9" t="str">
        <f t="shared" si="1"/>
        <v/>
      </c>
      <c r="F12" s="12" t="str">
        <f t="shared" si="2"/>
        <v/>
      </c>
      <c r="G12" s="13" t="str">
        <f t="shared" si="0"/>
        <v/>
      </c>
    </row>
    <row r="13" spans="1:7" x14ac:dyDescent="0.5">
      <c r="A13" s="10">
        <v>11</v>
      </c>
      <c r="B13" s="11"/>
      <c r="C13" s="11"/>
      <c r="D13" s="11"/>
      <c r="E13" s="9" t="str">
        <f t="shared" si="1"/>
        <v/>
      </c>
      <c r="F13" s="12" t="str">
        <f t="shared" si="2"/>
        <v/>
      </c>
      <c r="G13" s="13" t="str">
        <f t="shared" si="0"/>
        <v/>
      </c>
    </row>
    <row r="14" spans="1:7" x14ac:dyDescent="0.5">
      <c r="A14" s="10">
        <v>12</v>
      </c>
      <c r="B14" s="11"/>
      <c r="C14" s="11"/>
      <c r="D14" s="11"/>
      <c r="E14" s="9" t="str">
        <f t="shared" si="1"/>
        <v/>
      </c>
      <c r="F14" s="12" t="str">
        <f t="shared" si="2"/>
        <v/>
      </c>
      <c r="G14" s="13" t="str">
        <f t="shared" si="0"/>
        <v/>
      </c>
    </row>
    <row r="15" spans="1:7" x14ac:dyDescent="0.5">
      <c r="A15" s="10">
        <v>13</v>
      </c>
      <c r="B15" s="11"/>
      <c r="C15" s="11"/>
      <c r="D15" s="11"/>
      <c r="E15" s="9" t="str">
        <f t="shared" si="1"/>
        <v/>
      </c>
      <c r="F15" s="12" t="str">
        <f t="shared" si="2"/>
        <v/>
      </c>
      <c r="G15" s="13" t="str">
        <f t="shared" si="0"/>
        <v/>
      </c>
    </row>
    <row r="16" spans="1:7" x14ac:dyDescent="0.5">
      <c r="A16" s="10">
        <v>14</v>
      </c>
      <c r="B16" s="11"/>
      <c r="C16" s="11"/>
      <c r="D16" s="11"/>
      <c r="E16" s="9" t="str">
        <f t="shared" si="1"/>
        <v/>
      </c>
      <c r="F16" s="12" t="str">
        <f t="shared" si="2"/>
        <v/>
      </c>
      <c r="G16" s="13" t="str">
        <f t="shared" si="0"/>
        <v/>
      </c>
    </row>
    <row r="17" spans="1:7" x14ac:dyDescent="0.5">
      <c r="A17" s="10">
        <v>15</v>
      </c>
      <c r="B17" s="11"/>
      <c r="C17" s="11"/>
      <c r="D17" s="11"/>
      <c r="E17" s="9" t="str">
        <f t="shared" si="1"/>
        <v/>
      </c>
      <c r="F17" s="12" t="str">
        <f t="shared" si="2"/>
        <v/>
      </c>
      <c r="G17" s="13" t="str">
        <f t="shared" si="0"/>
        <v/>
      </c>
    </row>
    <row r="18" spans="1:7" x14ac:dyDescent="0.5">
      <c r="A18" s="10">
        <v>16</v>
      </c>
      <c r="B18" s="11"/>
      <c r="C18" s="11"/>
      <c r="D18" s="11"/>
      <c r="E18" s="9" t="str">
        <f t="shared" si="1"/>
        <v/>
      </c>
      <c r="F18" s="12" t="str">
        <f t="shared" si="2"/>
        <v/>
      </c>
      <c r="G18" s="13" t="str">
        <f t="shared" si="0"/>
        <v/>
      </c>
    </row>
    <row r="19" spans="1:7" x14ac:dyDescent="0.5">
      <c r="A19" s="10">
        <v>17</v>
      </c>
      <c r="B19" s="11"/>
      <c r="C19" s="11"/>
      <c r="D19" s="11"/>
      <c r="E19" s="9" t="str">
        <f t="shared" si="1"/>
        <v/>
      </c>
      <c r="F19" s="12" t="str">
        <f t="shared" si="2"/>
        <v/>
      </c>
      <c r="G19" s="13" t="str">
        <f t="shared" si="0"/>
        <v/>
      </c>
    </row>
    <row r="20" spans="1:7" x14ac:dyDescent="0.5">
      <c r="A20" s="10">
        <v>18</v>
      </c>
      <c r="B20" s="11"/>
      <c r="C20" s="11"/>
      <c r="D20" s="11"/>
      <c r="E20" s="9" t="str">
        <f t="shared" si="1"/>
        <v/>
      </c>
      <c r="F20" s="12" t="str">
        <f t="shared" si="2"/>
        <v/>
      </c>
      <c r="G20" s="13" t="str">
        <f t="shared" si="0"/>
        <v/>
      </c>
    </row>
    <row r="21" spans="1:7" x14ac:dyDescent="0.5">
      <c r="A21" s="10">
        <v>19</v>
      </c>
      <c r="B21" s="11"/>
      <c r="C21" s="11"/>
      <c r="D21" s="11"/>
      <c r="E21" s="9" t="str">
        <f t="shared" si="1"/>
        <v/>
      </c>
      <c r="F21" s="12" t="str">
        <f t="shared" si="2"/>
        <v/>
      </c>
      <c r="G21" s="13" t="str">
        <f t="shared" si="0"/>
        <v/>
      </c>
    </row>
    <row r="22" spans="1:7" x14ac:dyDescent="0.5">
      <c r="A22" s="10">
        <v>20</v>
      </c>
      <c r="B22" s="11"/>
      <c r="C22" s="11"/>
      <c r="D22" s="11"/>
      <c r="E22" s="9" t="str">
        <f t="shared" si="1"/>
        <v/>
      </c>
      <c r="F22" s="12" t="str">
        <f t="shared" si="2"/>
        <v/>
      </c>
      <c r="G22" s="13" t="str">
        <f t="shared" si="0"/>
        <v/>
      </c>
    </row>
    <row r="23" spans="1:7" x14ac:dyDescent="0.5">
      <c r="A23" s="10">
        <v>21</v>
      </c>
      <c r="B23" s="11"/>
      <c r="C23" s="11"/>
      <c r="D23" s="11"/>
      <c r="E23" s="9" t="str">
        <f t="shared" si="1"/>
        <v/>
      </c>
      <c r="F23" s="12" t="str">
        <f t="shared" si="2"/>
        <v/>
      </c>
      <c r="G23" s="13" t="str">
        <f t="shared" si="0"/>
        <v/>
      </c>
    </row>
    <row r="24" spans="1:7" x14ac:dyDescent="0.5">
      <c r="A24" s="10">
        <v>22</v>
      </c>
      <c r="B24" s="11"/>
      <c r="C24" s="11"/>
      <c r="D24" s="11"/>
      <c r="E24" s="9" t="str">
        <f t="shared" si="1"/>
        <v/>
      </c>
      <c r="F24" s="12" t="str">
        <f t="shared" si="2"/>
        <v/>
      </c>
      <c r="G24" s="13" t="str">
        <f t="shared" si="0"/>
        <v/>
      </c>
    </row>
    <row r="25" spans="1:7" x14ac:dyDescent="0.5">
      <c r="A25" s="10">
        <v>23</v>
      </c>
      <c r="B25" s="11"/>
      <c r="C25" s="11"/>
      <c r="D25" s="11"/>
      <c r="E25" s="9" t="str">
        <f t="shared" si="1"/>
        <v/>
      </c>
      <c r="F25" s="12" t="str">
        <f t="shared" si="2"/>
        <v/>
      </c>
      <c r="G25" s="13" t="str">
        <f t="shared" si="0"/>
        <v/>
      </c>
    </row>
    <row r="26" spans="1:7" x14ac:dyDescent="0.5">
      <c r="A26" s="10">
        <v>24</v>
      </c>
      <c r="B26" s="11"/>
      <c r="C26" s="11"/>
      <c r="D26" s="11"/>
      <c r="E26" s="9" t="str">
        <f t="shared" si="1"/>
        <v/>
      </c>
      <c r="F26" s="12" t="str">
        <f t="shared" si="2"/>
        <v/>
      </c>
      <c r="G26" s="13" t="str">
        <f t="shared" si="0"/>
        <v/>
      </c>
    </row>
    <row r="27" spans="1:7" x14ac:dyDescent="0.5">
      <c r="A27" s="10">
        <v>25</v>
      </c>
      <c r="B27" s="11"/>
      <c r="C27" s="11"/>
      <c r="D27" s="11"/>
      <c r="E27" s="9" t="str">
        <f t="shared" si="1"/>
        <v/>
      </c>
      <c r="F27" s="12" t="str">
        <f t="shared" si="2"/>
        <v/>
      </c>
      <c r="G27" s="13" t="str">
        <f t="shared" si="0"/>
        <v/>
      </c>
    </row>
    <row r="28" spans="1:7" x14ac:dyDescent="0.5">
      <c r="A28" s="10">
        <v>26</v>
      </c>
      <c r="B28" s="11"/>
      <c r="C28" s="11"/>
      <c r="D28" s="11"/>
      <c r="E28" s="9" t="str">
        <f t="shared" si="1"/>
        <v/>
      </c>
      <c r="F28" s="12" t="str">
        <f t="shared" si="2"/>
        <v/>
      </c>
      <c r="G28" s="13" t="str">
        <f t="shared" si="0"/>
        <v/>
      </c>
    </row>
    <row r="29" spans="1:7" x14ac:dyDescent="0.5">
      <c r="A29" s="10">
        <v>27</v>
      </c>
      <c r="B29" s="11"/>
      <c r="C29" s="11"/>
      <c r="D29" s="11"/>
      <c r="E29" s="9" t="str">
        <f t="shared" si="1"/>
        <v/>
      </c>
      <c r="F29" s="12" t="str">
        <f t="shared" si="2"/>
        <v/>
      </c>
      <c r="G29" s="13" t="str">
        <f t="shared" si="0"/>
        <v/>
      </c>
    </row>
    <row r="30" spans="1:7" x14ac:dyDescent="0.5">
      <c r="A30" s="10">
        <v>28</v>
      </c>
      <c r="B30" s="11"/>
      <c r="C30" s="11"/>
      <c r="D30" s="11"/>
      <c r="E30" s="9" t="str">
        <f t="shared" si="1"/>
        <v/>
      </c>
      <c r="F30" s="12" t="str">
        <f t="shared" si="2"/>
        <v/>
      </c>
      <c r="G30" s="13" t="str">
        <f t="shared" si="0"/>
        <v/>
      </c>
    </row>
    <row r="31" spans="1:7" x14ac:dyDescent="0.5">
      <c r="A31" s="10">
        <v>29</v>
      </c>
      <c r="B31" s="11"/>
      <c r="C31" s="11"/>
      <c r="D31" s="11"/>
      <c r="E31" s="9" t="str">
        <f t="shared" si="1"/>
        <v/>
      </c>
      <c r="F31" s="12" t="str">
        <f t="shared" si="2"/>
        <v/>
      </c>
      <c r="G31" s="13" t="str">
        <f t="shared" si="0"/>
        <v/>
      </c>
    </row>
    <row r="32" spans="1:7" x14ac:dyDescent="0.5">
      <c r="A32" s="10">
        <v>30</v>
      </c>
      <c r="B32" s="11"/>
      <c r="C32" s="11"/>
      <c r="D32" s="11"/>
      <c r="E32" s="9" t="str">
        <f t="shared" si="1"/>
        <v/>
      </c>
      <c r="F32" s="12" t="str">
        <f t="shared" si="2"/>
        <v/>
      </c>
      <c r="G32" s="13" t="str">
        <f t="shared" si="0"/>
        <v/>
      </c>
    </row>
    <row r="33" spans="1:7" x14ac:dyDescent="0.5">
      <c r="A33" s="10">
        <v>31</v>
      </c>
      <c r="B33" s="11"/>
      <c r="C33" s="11"/>
      <c r="D33" s="11"/>
      <c r="E33" s="9" t="str">
        <f t="shared" si="1"/>
        <v/>
      </c>
      <c r="F33" s="12" t="str">
        <f t="shared" si="2"/>
        <v/>
      </c>
      <c r="G33" s="13" t="str">
        <f t="shared" si="0"/>
        <v/>
      </c>
    </row>
    <row r="34" spans="1:7" x14ac:dyDescent="0.5">
      <c r="A34" s="10">
        <v>32</v>
      </c>
      <c r="B34" s="11"/>
      <c r="C34" s="11"/>
      <c r="D34" s="11"/>
      <c r="E34" s="9" t="str">
        <f t="shared" si="1"/>
        <v/>
      </c>
      <c r="F34" s="12" t="str">
        <f t="shared" si="2"/>
        <v/>
      </c>
      <c r="G34" s="13" t="str">
        <f t="shared" si="0"/>
        <v/>
      </c>
    </row>
    <row r="35" spans="1:7" x14ac:dyDescent="0.5">
      <c r="A35" s="10">
        <v>33</v>
      </c>
      <c r="B35" s="11"/>
      <c r="C35" s="11"/>
      <c r="D35" s="11"/>
      <c r="E35" s="9" t="str">
        <f t="shared" si="1"/>
        <v/>
      </c>
      <c r="F35" s="12" t="str">
        <f t="shared" si="2"/>
        <v/>
      </c>
      <c r="G35" s="13" t="str">
        <f t="shared" ref="G35:G66" si="3">IF(B35="","",VLOOKUP(F35,result,2))</f>
        <v/>
      </c>
    </row>
    <row r="36" spans="1:7" x14ac:dyDescent="0.5">
      <c r="A36" s="10">
        <v>34</v>
      </c>
      <c r="B36" s="11"/>
      <c r="C36" s="11"/>
      <c r="D36" s="11"/>
      <c r="E36" s="9" t="str">
        <f t="shared" si="1"/>
        <v/>
      </c>
      <c r="F36" s="12" t="str">
        <f t="shared" si="2"/>
        <v/>
      </c>
      <c r="G36" s="13" t="str">
        <f t="shared" si="3"/>
        <v/>
      </c>
    </row>
    <row r="37" spans="1:7" x14ac:dyDescent="0.5">
      <c r="A37" s="10">
        <v>35</v>
      </c>
      <c r="B37" s="11"/>
      <c r="C37" s="11"/>
      <c r="D37" s="11"/>
      <c r="E37" s="9" t="str">
        <f t="shared" si="1"/>
        <v/>
      </c>
      <c r="F37" s="12" t="str">
        <f t="shared" si="2"/>
        <v/>
      </c>
      <c r="G37" s="13" t="str">
        <f t="shared" si="3"/>
        <v/>
      </c>
    </row>
    <row r="38" spans="1:7" x14ac:dyDescent="0.5">
      <c r="A38" s="10">
        <v>36</v>
      </c>
      <c r="B38" s="11"/>
      <c r="C38" s="11"/>
      <c r="D38" s="11"/>
      <c r="E38" s="9" t="str">
        <f t="shared" si="1"/>
        <v/>
      </c>
      <c r="F38" s="12" t="str">
        <f t="shared" si="2"/>
        <v/>
      </c>
      <c r="G38" s="13" t="str">
        <f t="shared" si="3"/>
        <v/>
      </c>
    </row>
    <row r="39" spans="1:7" x14ac:dyDescent="0.5">
      <c r="A39" s="10">
        <v>37</v>
      </c>
      <c r="B39" s="11"/>
      <c r="C39" s="11"/>
      <c r="D39" s="11"/>
      <c r="E39" s="9" t="str">
        <f t="shared" si="1"/>
        <v/>
      </c>
      <c r="F39" s="12" t="str">
        <f t="shared" si="2"/>
        <v/>
      </c>
      <c r="G39" s="13" t="str">
        <f t="shared" si="3"/>
        <v/>
      </c>
    </row>
    <row r="40" spans="1:7" x14ac:dyDescent="0.5">
      <c r="A40" s="10">
        <v>38</v>
      </c>
      <c r="B40" s="11"/>
      <c r="C40" s="11"/>
      <c r="D40" s="11"/>
      <c r="E40" s="9" t="str">
        <f t="shared" si="1"/>
        <v/>
      </c>
      <c r="F40" s="12" t="str">
        <f t="shared" si="2"/>
        <v/>
      </c>
      <c r="G40" s="13" t="str">
        <f t="shared" si="3"/>
        <v/>
      </c>
    </row>
    <row r="41" spans="1:7" x14ac:dyDescent="0.5">
      <c r="A41" s="10">
        <v>39</v>
      </c>
      <c r="B41" s="11"/>
      <c r="C41" s="11"/>
      <c r="D41" s="11"/>
      <c r="E41" s="9" t="str">
        <f t="shared" si="1"/>
        <v/>
      </c>
      <c r="F41" s="12" t="str">
        <f t="shared" si="2"/>
        <v/>
      </c>
      <c r="G41" s="13" t="str">
        <f t="shared" si="3"/>
        <v/>
      </c>
    </row>
    <row r="42" spans="1:7" x14ac:dyDescent="0.5">
      <c r="A42" s="10">
        <v>40</v>
      </c>
      <c r="B42" s="11"/>
      <c r="C42" s="11"/>
      <c r="D42" s="11"/>
      <c r="E42" s="9" t="str">
        <f t="shared" si="1"/>
        <v/>
      </c>
      <c r="F42" s="12" t="str">
        <f t="shared" si="2"/>
        <v/>
      </c>
      <c r="G42" s="13" t="str">
        <f t="shared" si="3"/>
        <v/>
      </c>
    </row>
    <row r="43" spans="1:7" x14ac:dyDescent="0.5">
      <c r="A43" s="10">
        <v>41</v>
      </c>
      <c r="B43" s="11"/>
      <c r="C43" s="11"/>
      <c r="D43" s="11"/>
      <c r="E43" s="9" t="str">
        <f t="shared" si="1"/>
        <v/>
      </c>
      <c r="F43" s="12" t="str">
        <f t="shared" si="2"/>
        <v/>
      </c>
      <c r="G43" s="13" t="str">
        <f t="shared" si="3"/>
        <v/>
      </c>
    </row>
    <row r="44" spans="1:7" x14ac:dyDescent="0.5">
      <c r="A44" s="10">
        <v>42</v>
      </c>
      <c r="B44" s="11"/>
      <c r="C44" s="11"/>
      <c r="D44" s="11"/>
      <c r="E44" s="9" t="str">
        <f t="shared" si="1"/>
        <v/>
      </c>
      <c r="F44" s="12" t="str">
        <f t="shared" si="2"/>
        <v/>
      </c>
      <c r="G44" s="13" t="str">
        <f t="shared" si="3"/>
        <v/>
      </c>
    </row>
    <row r="45" spans="1:7" x14ac:dyDescent="0.5">
      <c r="A45" s="10">
        <v>43</v>
      </c>
      <c r="B45" s="11"/>
      <c r="C45" s="11"/>
      <c r="D45" s="11"/>
      <c r="E45" s="9" t="str">
        <f t="shared" si="1"/>
        <v/>
      </c>
      <c r="F45" s="12" t="str">
        <f t="shared" si="2"/>
        <v/>
      </c>
      <c r="G45" s="13" t="str">
        <f t="shared" si="3"/>
        <v/>
      </c>
    </row>
    <row r="46" spans="1:7" x14ac:dyDescent="0.5">
      <c r="A46" s="10">
        <v>44</v>
      </c>
      <c r="B46" s="11"/>
      <c r="C46" s="11"/>
      <c r="D46" s="11"/>
      <c r="E46" s="9" t="str">
        <f t="shared" si="1"/>
        <v/>
      </c>
      <c r="F46" s="12" t="str">
        <f t="shared" si="2"/>
        <v/>
      </c>
      <c r="G46" s="13" t="str">
        <f t="shared" si="3"/>
        <v/>
      </c>
    </row>
    <row r="47" spans="1:7" x14ac:dyDescent="0.5">
      <c r="A47" s="10">
        <v>45</v>
      </c>
      <c r="B47" s="11"/>
      <c r="C47" s="11"/>
      <c r="D47" s="11"/>
      <c r="E47" s="9" t="str">
        <f t="shared" si="1"/>
        <v/>
      </c>
      <c r="F47" s="12" t="str">
        <f t="shared" si="2"/>
        <v/>
      </c>
      <c r="G47" s="13" t="str">
        <f t="shared" si="3"/>
        <v/>
      </c>
    </row>
    <row r="48" spans="1:7" x14ac:dyDescent="0.5">
      <c r="A48" s="10">
        <v>46</v>
      </c>
      <c r="B48" s="11"/>
      <c r="C48" s="11"/>
      <c r="D48" s="11"/>
      <c r="E48" s="9" t="str">
        <f t="shared" si="1"/>
        <v/>
      </c>
      <c r="F48" s="12" t="str">
        <f t="shared" si="2"/>
        <v/>
      </c>
      <c r="G48" s="13" t="str">
        <f t="shared" si="3"/>
        <v/>
      </c>
    </row>
    <row r="49" spans="1:7" x14ac:dyDescent="0.5">
      <c r="A49" s="10">
        <v>47</v>
      </c>
      <c r="B49" s="11"/>
      <c r="C49" s="11"/>
      <c r="D49" s="11"/>
      <c r="E49" s="9" t="str">
        <f t="shared" si="1"/>
        <v/>
      </c>
      <c r="F49" s="12" t="str">
        <f t="shared" si="2"/>
        <v/>
      </c>
      <c r="G49" s="13" t="str">
        <f t="shared" si="3"/>
        <v/>
      </c>
    </row>
    <row r="50" spans="1:7" x14ac:dyDescent="0.5">
      <c r="A50" s="10">
        <v>48</v>
      </c>
      <c r="B50" s="11"/>
      <c r="C50" s="11"/>
      <c r="D50" s="11"/>
      <c r="E50" s="9" t="str">
        <f t="shared" si="1"/>
        <v/>
      </c>
      <c r="F50" s="12" t="str">
        <f t="shared" si="2"/>
        <v/>
      </c>
      <c r="G50" s="13" t="str">
        <f t="shared" si="3"/>
        <v/>
      </c>
    </row>
    <row r="51" spans="1:7" x14ac:dyDescent="0.5">
      <c r="A51" s="10">
        <v>49</v>
      </c>
      <c r="B51" s="11"/>
      <c r="C51" s="11"/>
      <c r="D51" s="11"/>
      <c r="E51" s="9" t="str">
        <f t="shared" si="1"/>
        <v/>
      </c>
      <c r="F51" s="12" t="str">
        <f t="shared" si="2"/>
        <v/>
      </c>
      <c r="G51" s="13" t="str">
        <f t="shared" si="3"/>
        <v/>
      </c>
    </row>
    <row r="52" spans="1:7" x14ac:dyDescent="0.5">
      <c r="A52" s="10">
        <v>50</v>
      </c>
      <c r="B52" s="11"/>
      <c r="C52" s="11"/>
      <c r="D52" s="11"/>
      <c r="E52" s="9" t="str">
        <f t="shared" si="1"/>
        <v/>
      </c>
      <c r="F52" s="12" t="str">
        <f t="shared" si="2"/>
        <v/>
      </c>
      <c r="G52" s="13" t="str">
        <f t="shared" si="3"/>
        <v/>
      </c>
    </row>
    <row r="53" spans="1:7" x14ac:dyDescent="0.5">
      <c r="A53" s="10">
        <v>51</v>
      </c>
      <c r="B53" s="11"/>
      <c r="C53" s="11"/>
      <c r="D53" s="11"/>
      <c r="E53" s="9" t="str">
        <f t="shared" si="1"/>
        <v/>
      </c>
      <c r="F53" s="12" t="str">
        <f t="shared" si="2"/>
        <v/>
      </c>
      <c r="G53" s="13" t="str">
        <f t="shared" si="3"/>
        <v/>
      </c>
    </row>
    <row r="54" spans="1:7" x14ac:dyDescent="0.5">
      <c r="A54" s="10">
        <v>52</v>
      </c>
      <c r="B54" s="11"/>
      <c r="C54" s="11"/>
      <c r="D54" s="11"/>
      <c r="E54" s="9" t="str">
        <f t="shared" si="1"/>
        <v/>
      </c>
      <c r="F54" s="12" t="str">
        <f t="shared" si="2"/>
        <v/>
      </c>
      <c r="G54" s="13" t="str">
        <f t="shared" si="3"/>
        <v/>
      </c>
    </row>
    <row r="55" spans="1:7" x14ac:dyDescent="0.5">
      <c r="A55" s="10">
        <v>53</v>
      </c>
      <c r="B55" s="11"/>
      <c r="C55" s="11"/>
      <c r="D55" s="11"/>
      <c r="E55" s="9" t="str">
        <f t="shared" si="1"/>
        <v/>
      </c>
      <c r="F55" s="12" t="str">
        <f t="shared" si="2"/>
        <v/>
      </c>
      <c r="G55" s="13" t="str">
        <f t="shared" si="3"/>
        <v/>
      </c>
    </row>
    <row r="56" spans="1:7" x14ac:dyDescent="0.5">
      <c r="A56" s="10">
        <v>54</v>
      </c>
      <c r="B56" s="11"/>
      <c r="C56" s="11"/>
      <c r="D56" s="11"/>
      <c r="E56" s="9" t="str">
        <f t="shared" si="1"/>
        <v/>
      </c>
      <c r="F56" s="12" t="str">
        <f t="shared" si="2"/>
        <v/>
      </c>
      <c r="G56" s="13" t="str">
        <f t="shared" si="3"/>
        <v/>
      </c>
    </row>
    <row r="57" spans="1:7" x14ac:dyDescent="0.5">
      <c r="A57" s="10">
        <v>55</v>
      </c>
      <c r="B57" s="11"/>
      <c r="C57" s="11"/>
      <c r="D57" s="11"/>
      <c r="E57" s="9" t="str">
        <f t="shared" si="1"/>
        <v/>
      </c>
      <c r="F57" s="12" t="str">
        <f t="shared" si="2"/>
        <v/>
      </c>
      <c r="G57" s="13" t="str">
        <f t="shared" si="3"/>
        <v/>
      </c>
    </row>
    <row r="58" spans="1:7" x14ac:dyDescent="0.5">
      <c r="A58" s="10">
        <v>56</v>
      </c>
      <c r="B58" s="11"/>
      <c r="C58" s="11"/>
      <c r="D58" s="11"/>
      <c r="E58" s="9" t="str">
        <f t="shared" si="1"/>
        <v/>
      </c>
      <c r="F58" s="12" t="str">
        <f t="shared" si="2"/>
        <v/>
      </c>
      <c r="G58" s="13" t="str">
        <f t="shared" si="3"/>
        <v/>
      </c>
    </row>
    <row r="59" spans="1:7" x14ac:dyDescent="0.5">
      <c r="A59" s="10">
        <v>57</v>
      </c>
      <c r="B59" s="11"/>
      <c r="C59" s="11"/>
      <c r="D59" s="11"/>
      <c r="E59" s="9" t="str">
        <f t="shared" si="1"/>
        <v/>
      </c>
      <c r="F59" s="12" t="str">
        <f t="shared" si="2"/>
        <v/>
      </c>
      <c r="G59" s="13" t="str">
        <f t="shared" si="3"/>
        <v/>
      </c>
    </row>
    <row r="60" spans="1:7" x14ac:dyDescent="0.5">
      <c r="A60" s="10">
        <v>58</v>
      </c>
      <c r="B60" s="11"/>
      <c r="C60" s="11"/>
      <c r="D60" s="11"/>
      <c r="E60" s="9" t="str">
        <f t="shared" si="1"/>
        <v/>
      </c>
      <c r="F60" s="12" t="str">
        <f t="shared" si="2"/>
        <v/>
      </c>
      <c r="G60" s="13" t="str">
        <f t="shared" si="3"/>
        <v/>
      </c>
    </row>
    <row r="61" spans="1:7" x14ac:dyDescent="0.5">
      <c r="A61" s="10">
        <v>59</v>
      </c>
      <c r="B61" s="11"/>
      <c r="C61" s="11"/>
      <c r="D61" s="11"/>
      <c r="E61" s="9" t="str">
        <f t="shared" si="1"/>
        <v/>
      </c>
      <c r="F61" s="12" t="str">
        <f t="shared" si="2"/>
        <v/>
      </c>
      <c r="G61" s="13" t="str">
        <f t="shared" si="3"/>
        <v/>
      </c>
    </row>
    <row r="62" spans="1:7" x14ac:dyDescent="0.5">
      <c r="A62" s="10">
        <v>60</v>
      </c>
      <c r="B62" s="11"/>
      <c r="C62" s="11"/>
      <c r="D62" s="11"/>
      <c r="E62" s="9" t="str">
        <f t="shared" si="1"/>
        <v/>
      </c>
      <c r="F62" s="12" t="str">
        <f t="shared" si="2"/>
        <v/>
      </c>
      <c r="G62" s="13" t="str">
        <f t="shared" si="3"/>
        <v/>
      </c>
    </row>
    <row r="63" spans="1:7" x14ac:dyDescent="0.5">
      <c r="A63" s="10">
        <v>61</v>
      </c>
      <c r="B63" s="11"/>
      <c r="C63" s="11"/>
      <c r="D63" s="11"/>
      <c r="E63" s="9" t="str">
        <f t="shared" si="1"/>
        <v/>
      </c>
      <c r="F63" s="12" t="str">
        <f t="shared" si="2"/>
        <v/>
      </c>
      <c r="G63" s="13" t="str">
        <f t="shared" si="3"/>
        <v/>
      </c>
    </row>
    <row r="64" spans="1:7" x14ac:dyDescent="0.5">
      <c r="A64" s="10">
        <v>62</v>
      </c>
      <c r="B64" s="11"/>
      <c r="C64" s="11"/>
      <c r="D64" s="11"/>
      <c r="E64" s="9" t="str">
        <f t="shared" si="1"/>
        <v/>
      </c>
      <c r="F64" s="12" t="str">
        <f t="shared" si="2"/>
        <v/>
      </c>
      <c r="G64" s="13" t="str">
        <f t="shared" si="3"/>
        <v/>
      </c>
    </row>
    <row r="65" spans="1:7" x14ac:dyDescent="0.5">
      <c r="A65" s="10">
        <v>63</v>
      </c>
      <c r="B65" s="11"/>
      <c r="C65" s="11"/>
      <c r="D65" s="11"/>
      <c r="E65" s="9" t="str">
        <f t="shared" si="1"/>
        <v/>
      </c>
      <c r="F65" s="12" t="str">
        <f t="shared" si="2"/>
        <v/>
      </c>
      <c r="G65" s="13" t="str">
        <f t="shared" si="3"/>
        <v/>
      </c>
    </row>
    <row r="66" spans="1:7" x14ac:dyDescent="0.5">
      <c r="A66" s="10">
        <v>64</v>
      </c>
      <c r="B66" s="11"/>
      <c r="C66" s="11"/>
      <c r="D66" s="11"/>
      <c r="E66" s="9" t="str">
        <f t="shared" si="1"/>
        <v/>
      </c>
      <c r="F66" s="12" t="str">
        <f t="shared" si="2"/>
        <v/>
      </c>
      <c r="G66" s="13" t="str">
        <f t="shared" si="3"/>
        <v/>
      </c>
    </row>
    <row r="67" spans="1:7" x14ac:dyDescent="0.5">
      <c r="A67" s="10">
        <v>65</v>
      </c>
      <c r="B67" s="11"/>
      <c r="C67" s="11"/>
      <c r="D67" s="11"/>
      <c r="E67" s="9" t="str">
        <f t="shared" si="1"/>
        <v/>
      </c>
      <c r="F67" s="12" t="str">
        <f t="shared" si="2"/>
        <v/>
      </c>
      <c r="G67" s="13" t="str">
        <f t="shared" ref="G67:G98" si="4">IF(B67="","",VLOOKUP(F67,result,2))</f>
        <v/>
      </c>
    </row>
    <row r="68" spans="1:7" x14ac:dyDescent="0.5">
      <c r="A68" s="10">
        <v>66</v>
      </c>
      <c r="B68" s="11"/>
      <c r="C68" s="11"/>
      <c r="D68" s="11"/>
      <c r="E68" s="9" t="str">
        <f t="shared" ref="E68:E102" si="5">IF(B68="","",SUM(B68:D68))</f>
        <v/>
      </c>
      <c r="F68" s="12" t="str">
        <f t="shared" ref="F68:F102" si="6">IF(B68="","",E68/3)</f>
        <v/>
      </c>
      <c r="G68" s="13" t="str">
        <f t="shared" si="4"/>
        <v/>
      </c>
    </row>
    <row r="69" spans="1:7" x14ac:dyDescent="0.5">
      <c r="A69" s="10">
        <v>67</v>
      </c>
      <c r="B69" s="11"/>
      <c r="C69" s="11"/>
      <c r="D69" s="11"/>
      <c r="E69" s="9" t="str">
        <f t="shared" si="5"/>
        <v/>
      </c>
      <c r="F69" s="12" t="str">
        <f t="shared" si="6"/>
        <v/>
      </c>
      <c r="G69" s="13" t="str">
        <f t="shared" si="4"/>
        <v/>
      </c>
    </row>
    <row r="70" spans="1:7" x14ac:dyDescent="0.5">
      <c r="A70" s="10">
        <v>68</v>
      </c>
      <c r="B70" s="11"/>
      <c r="C70" s="11"/>
      <c r="D70" s="11"/>
      <c r="E70" s="9" t="str">
        <f t="shared" si="5"/>
        <v/>
      </c>
      <c r="F70" s="12" t="str">
        <f t="shared" si="6"/>
        <v/>
      </c>
      <c r="G70" s="13" t="str">
        <f t="shared" si="4"/>
        <v/>
      </c>
    </row>
    <row r="71" spans="1:7" x14ac:dyDescent="0.5">
      <c r="A71" s="10">
        <v>69</v>
      </c>
      <c r="B71" s="11"/>
      <c r="C71" s="11"/>
      <c r="D71" s="11"/>
      <c r="E71" s="9" t="str">
        <f t="shared" si="5"/>
        <v/>
      </c>
      <c r="F71" s="12" t="str">
        <f t="shared" si="6"/>
        <v/>
      </c>
      <c r="G71" s="13" t="str">
        <f t="shared" si="4"/>
        <v/>
      </c>
    </row>
    <row r="72" spans="1:7" x14ac:dyDescent="0.5">
      <c r="A72" s="10">
        <v>70</v>
      </c>
      <c r="B72" s="11"/>
      <c r="C72" s="11"/>
      <c r="D72" s="11"/>
      <c r="E72" s="9" t="str">
        <f t="shared" si="5"/>
        <v/>
      </c>
      <c r="F72" s="12" t="str">
        <f t="shared" si="6"/>
        <v/>
      </c>
      <c r="G72" s="13" t="str">
        <f t="shared" si="4"/>
        <v/>
      </c>
    </row>
    <row r="73" spans="1:7" x14ac:dyDescent="0.5">
      <c r="A73" s="10">
        <v>71</v>
      </c>
      <c r="B73" s="11"/>
      <c r="C73" s="11"/>
      <c r="D73" s="11"/>
      <c r="E73" s="9" t="str">
        <f t="shared" si="5"/>
        <v/>
      </c>
      <c r="F73" s="12" t="str">
        <f t="shared" si="6"/>
        <v/>
      </c>
      <c r="G73" s="13" t="str">
        <f t="shared" si="4"/>
        <v/>
      </c>
    </row>
    <row r="74" spans="1:7" x14ac:dyDescent="0.5">
      <c r="A74" s="10">
        <v>72</v>
      </c>
      <c r="B74" s="11"/>
      <c r="C74" s="11"/>
      <c r="D74" s="11"/>
      <c r="E74" s="9" t="str">
        <f t="shared" si="5"/>
        <v/>
      </c>
      <c r="F74" s="12" t="str">
        <f t="shared" si="6"/>
        <v/>
      </c>
      <c r="G74" s="13" t="str">
        <f t="shared" si="4"/>
        <v/>
      </c>
    </row>
    <row r="75" spans="1:7" x14ac:dyDescent="0.5">
      <c r="A75" s="10">
        <v>73</v>
      </c>
      <c r="B75" s="11"/>
      <c r="C75" s="11"/>
      <c r="D75" s="11"/>
      <c r="E75" s="9" t="str">
        <f t="shared" si="5"/>
        <v/>
      </c>
      <c r="F75" s="12" t="str">
        <f t="shared" si="6"/>
        <v/>
      </c>
      <c r="G75" s="13" t="str">
        <f t="shared" si="4"/>
        <v/>
      </c>
    </row>
    <row r="76" spans="1:7" x14ac:dyDescent="0.5">
      <c r="A76" s="10">
        <v>74</v>
      </c>
      <c r="B76" s="11"/>
      <c r="C76" s="11"/>
      <c r="D76" s="11"/>
      <c r="E76" s="9" t="str">
        <f t="shared" si="5"/>
        <v/>
      </c>
      <c r="F76" s="12" t="str">
        <f t="shared" si="6"/>
        <v/>
      </c>
      <c r="G76" s="13" t="str">
        <f t="shared" si="4"/>
        <v/>
      </c>
    </row>
    <row r="77" spans="1:7" x14ac:dyDescent="0.5">
      <c r="A77" s="10">
        <v>75</v>
      </c>
      <c r="B77" s="11"/>
      <c r="C77" s="11"/>
      <c r="D77" s="11"/>
      <c r="E77" s="9" t="str">
        <f t="shared" si="5"/>
        <v/>
      </c>
      <c r="F77" s="12" t="str">
        <f t="shared" si="6"/>
        <v/>
      </c>
      <c r="G77" s="13" t="str">
        <f t="shared" si="4"/>
        <v/>
      </c>
    </row>
    <row r="78" spans="1:7" x14ac:dyDescent="0.5">
      <c r="A78" s="10">
        <v>76</v>
      </c>
      <c r="B78" s="11"/>
      <c r="C78" s="11"/>
      <c r="D78" s="11"/>
      <c r="E78" s="9" t="str">
        <f t="shared" si="5"/>
        <v/>
      </c>
      <c r="F78" s="12" t="str">
        <f t="shared" si="6"/>
        <v/>
      </c>
      <c r="G78" s="13" t="str">
        <f t="shared" si="4"/>
        <v/>
      </c>
    </row>
    <row r="79" spans="1:7" x14ac:dyDescent="0.5">
      <c r="A79" s="10">
        <v>77</v>
      </c>
      <c r="B79" s="11"/>
      <c r="C79" s="11"/>
      <c r="D79" s="11"/>
      <c r="E79" s="9" t="str">
        <f t="shared" si="5"/>
        <v/>
      </c>
      <c r="F79" s="12" t="str">
        <f t="shared" si="6"/>
        <v/>
      </c>
      <c r="G79" s="13" t="str">
        <f t="shared" si="4"/>
        <v/>
      </c>
    </row>
    <row r="80" spans="1:7" x14ac:dyDescent="0.5">
      <c r="A80" s="10">
        <v>78</v>
      </c>
      <c r="B80" s="11"/>
      <c r="C80" s="11"/>
      <c r="D80" s="11"/>
      <c r="E80" s="9" t="str">
        <f t="shared" si="5"/>
        <v/>
      </c>
      <c r="F80" s="12" t="str">
        <f t="shared" si="6"/>
        <v/>
      </c>
      <c r="G80" s="13" t="str">
        <f t="shared" si="4"/>
        <v/>
      </c>
    </row>
    <row r="81" spans="1:7" x14ac:dyDescent="0.5">
      <c r="A81" s="10">
        <v>79</v>
      </c>
      <c r="B81" s="11"/>
      <c r="C81" s="11"/>
      <c r="D81" s="11"/>
      <c r="E81" s="9" t="str">
        <f t="shared" si="5"/>
        <v/>
      </c>
      <c r="F81" s="12" t="str">
        <f t="shared" si="6"/>
        <v/>
      </c>
      <c r="G81" s="13" t="str">
        <f t="shared" si="4"/>
        <v/>
      </c>
    </row>
    <row r="82" spans="1:7" x14ac:dyDescent="0.5">
      <c r="A82" s="10">
        <v>80</v>
      </c>
      <c r="B82" s="11"/>
      <c r="C82" s="11"/>
      <c r="D82" s="11"/>
      <c r="E82" s="9" t="str">
        <f t="shared" si="5"/>
        <v/>
      </c>
      <c r="F82" s="12" t="str">
        <f t="shared" si="6"/>
        <v/>
      </c>
      <c r="G82" s="13" t="str">
        <f t="shared" si="4"/>
        <v/>
      </c>
    </row>
    <row r="83" spans="1:7" x14ac:dyDescent="0.5">
      <c r="A83" s="10">
        <v>81</v>
      </c>
      <c r="B83" s="11"/>
      <c r="C83" s="11"/>
      <c r="D83" s="11"/>
      <c r="E83" s="9" t="str">
        <f t="shared" si="5"/>
        <v/>
      </c>
      <c r="F83" s="12" t="str">
        <f t="shared" si="6"/>
        <v/>
      </c>
      <c r="G83" s="13" t="str">
        <f t="shared" si="4"/>
        <v/>
      </c>
    </row>
    <row r="84" spans="1:7" x14ac:dyDescent="0.5">
      <c r="A84" s="10">
        <v>82</v>
      </c>
      <c r="B84" s="11"/>
      <c r="C84" s="11"/>
      <c r="D84" s="11"/>
      <c r="E84" s="9" t="str">
        <f t="shared" si="5"/>
        <v/>
      </c>
      <c r="F84" s="12" t="str">
        <f t="shared" si="6"/>
        <v/>
      </c>
      <c r="G84" s="13" t="str">
        <f t="shared" si="4"/>
        <v/>
      </c>
    </row>
    <row r="85" spans="1:7" x14ac:dyDescent="0.5">
      <c r="A85" s="10">
        <v>83</v>
      </c>
      <c r="B85" s="11"/>
      <c r="C85" s="11"/>
      <c r="D85" s="11"/>
      <c r="E85" s="9" t="str">
        <f t="shared" si="5"/>
        <v/>
      </c>
      <c r="F85" s="12" t="str">
        <f t="shared" si="6"/>
        <v/>
      </c>
      <c r="G85" s="13" t="str">
        <f t="shared" si="4"/>
        <v/>
      </c>
    </row>
    <row r="86" spans="1:7" x14ac:dyDescent="0.5">
      <c r="A86" s="10">
        <v>84</v>
      </c>
      <c r="B86" s="11"/>
      <c r="C86" s="11"/>
      <c r="D86" s="11"/>
      <c r="E86" s="9" t="str">
        <f t="shared" si="5"/>
        <v/>
      </c>
      <c r="F86" s="12" t="str">
        <f t="shared" si="6"/>
        <v/>
      </c>
      <c r="G86" s="13" t="str">
        <f t="shared" si="4"/>
        <v/>
      </c>
    </row>
    <row r="87" spans="1:7" x14ac:dyDescent="0.5">
      <c r="A87" s="10">
        <v>85</v>
      </c>
      <c r="B87" s="11"/>
      <c r="C87" s="11"/>
      <c r="D87" s="11"/>
      <c r="E87" s="9" t="str">
        <f t="shared" si="5"/>
        <v/>
      </c>
      <c r="F87" s="12" t="str">
        <f t="shared" si="6"/>
        <v/>
      </c>
      <c r="G87" s="13" t="str">
        <f t="shared" si="4"/>
        <v/>
      </c>
    </row>
    <row r="88" spans="1:7" x14ac:dyDescent="0.5">
      <c r="A88" s="10">
        <v>86</v>
      </c>
      <c r="B88" s="11"/>
      <c r="C88" s="11"/>
      <c r="D88" s="11"/>
      <c r="E88" s="9" t="str">
        <f t="shared" si="5"/>
        <v/>
      </c>
      <c r="F88" s="12" t="str">
        <f t="shared" si="6"/>
        <v/>
      </c>
      <c r="G88" s="13" t="str">
        <f t="shared" si="4"/>
        <v/>
      </c>
    </row>
    <row r="89" spans="1:7" x14ac:dyDescent="0.5">
      <c r="A89" s="10">
        <v>87</v>
      </c>
      <c r="B89" s="11"/>
      <c r="C89" s="11"/>
      <c r="D89" s="11"/>
      <c r="E89" s="9" t="str">
        <f t="shared" si="5"/>
        <v/>
      </c>
      <c r="F89" s="12" t="str">
        <f t="shared" si="6"/>
        <v/>
      </c>
      <c r="G89" s="13" t="str">
        <f t="shared" si="4"/>
        <v/>
      </c>
    </row>
    <row r="90" spans="1:7" x14ac:dyDescent="0.5">
      <c r="A90" s="10">
        <v>88</v>
      </c>
      <c r="B90" s="11"/>
      <c r="C90" s="11"/>
      <c r="D90" s="11"/>
      <c r="E90" s="9" t="str">
        <f t="shared" si="5"/>
        <v/>
      </c>
      <c r="F90" s="12" t="str">
        <f t="shared" si="6"/>
        <v/>
      </c>
      <c r="G90" s="13" t="str">
        <f t="shared" si="4"/>
        <v/>
      </c>
    </row>
    <row r="91" spans="1:7" x14ac:dyDescent="0.5">
      <c r="A91" s="10">
        <v>89</v>
      </c>
      <c r="B91" s="11"/>
      <c r="C91" s="11"/>
      <c r="D91" s="11"/>
      <c r="E91" s="9" t="str">
        <f t="shared" si="5"/>
        <v/>
      </c>
      <c r="F91" s="12" t="str">
        <f t="shared" si="6"/>
        <v/>
      </c>
      <c r="G91" s="13" t="str">
        <f t="shared" si="4"/>
        <v/>
      </c>
    </row>
    <row r="92" spans="1:7" x14ac:dyDescent="0.5">
      <c r="A92" s="10">
        <v>90</v>
      </c>
      <c r="B92" s="11"/>
      <c r="C92" s="11"/>
      <c r="D92" s="11"/>
      <c r="E92" s="9" t="str">
        <f t="shared" si="5"/>
        <v/>
      </c>
      <c r="F92" s="12" t="str">
        <f t="shared" si="6"/>
        <v/>
      </c>
      <c r="G92" s="13" t="str">
        <f t="shared" si="4"/>
        <v/>
      </c>
    </row>
    <row r="93" spans="1:7" x14ac:dyDescent="0.5">
      <c r="A93" s="10">
        <v>91</v>
      </c>
      <c r="B93" s="11"/>
      <c r="C93" s="11"/>
      <c r="D93" s="11"/>
      <c r="E93" s="9" t="str">
        <f t="shared" si="5"/>
        <v/>
      </c>
      <c r="F93" s="12" t="str">
        <f t="shared" si="6"/>
        <v/>
      </c>
      <c r="G93" s="13" t="str">
        <f t="shared" si="4"/>
        <v/>
      </c>
    </row>
    <row r="94" spans="1:7" x14ac:dyDescent="0.5">
      <c r="A94" s="10">
        <v>92</v>
      </c>
      <c r="B94" s="11"/>
      <c r="C94" s="11"/>
      <c r="D94" s="11"/>
      <c r="E94" s="9" t="str">
        <f t="shared" si="5"/>
        <v/>
      </c>
      <c r="F94" s="12" t="str">
        <f t="shared" si="6"/>
        <v/>
      </c>
      <c r="G94" s="13" t="str">
        <f t="shared" si="4"/>
        <v/>
      </c>
    </row>
    <row r="95" spans="1:7" x14ac:dyDescent="0.5">
      <c r="A95" s="10">
        <v>93</v>
      </c>
      <c r="B95" s="11"/>
      <c r="C95" s="11"/>
      <c r="D95" s="11"/>
      <c r="E95" s="9" t="str">
        <f t="shared" si="5"/>
        <v/>
      </c>
      <c r="F95" s="12" t="str">
        <f t="shared" si="6"/>
        <v/>
      </c>
      <c r="G95" s="13" t="str">
        <f t="shared" si="4"/>
        <v/>
      </c>
    </row>
    <row r="96" spans="1:7" x14ac:dyDescent="0.5">
      <c r="A96" s="10">
        <v>94</v>
      </c>
      <c r="B96" s="11"/>
      <c r="C96" s="11"/>
      <c r="D96" s="11"/>
      <c r="E96" s="9" t="str">
        <f t="shared" si="5"/>
        <v/>
      </c>
      <c r="F96" s="12" t="str">
        <f t="shared" si="6"/>
        <v/>
      </c>
      <c r="G96" s="13" t="str">
        <f t="shared" si="4"/>
        <v/>
      </c>
    </row>
    <row r="97" spans="1:7" x14ac:dyDescent="0.5">
      <c r="A97" s="10">
        <v>95</v>
      </c>
      <c r="B97" s="11"/>
      <c r="C97" s="11"/>
      <c r="D97" s="11"/>
      <c r="E97" s="9" t="str">
        <f t="shared" si="5"/>
        <v/>
      </c>
      <c r="F97" s="12" t="str">
        <f t="shared" si="6"/>
        <v/>
      </c>
      <c r="G97" s="13" t="str">
        <f t="shared" si="4"/>
        <v/>
      </c>
    </row>
    <row r="98" spans="1:7" x14ac:dyDescent="0.5">
      <c r="A98" s="10">
        <v>96</v>
      </c>
      <c r="B98" s="11"/>
      <c r="C98" s="11"/>
      <c r="D98" s="11"/>
      <c r="E98" s="9" t="str">
        <f t="shared" si="5"/>
        <v/>
      </c>
      <c r="F98" s="12" t="str">
        <f t="shared" si="6"/>
        <v/>
      </c>
      <c r="G98" s="13" t="str">
        <f t="shared" si="4"/>
        <v/>
      </c>
    </row>
    <row r="99" spans="1:7" x14ac:dyDescent="0.5">
      <c r="A99" s="10">
        <v>97</v>
      </c>
      <c r="B99" s="11"/>
      <c r="C99" s="11"/>
      <c r="D99" s="11"/>
      <c r="E99" s="9" t="str">
        <f t="shared" si="5"/>
        <v/>
      </c>
      <c r="F99" s="12" t="str">
        <f t="shared" si="6"/>
        <v/>
      </c>
      <c r="G99" s="13" t="str">
        <f t="shared" ref="G99:G102" si="7">IF(B99="","",VLOOKUP(F99,result,2))</f>
        <v/>
      </c>
    </row>
    <row r="100" spans="1:7" x14ac:dyDescent="0.5">
      <c r="A100" s="10">
        <v>98</v>
      </c>
      <c r="B100" s="11"/>
      <c r="C100" s="11"/>
      <c r="D100" s="11"/>
      <c r="E100" s="9" t="str">
        <f t="shared" si="5"/>
        <v/>
      </c>
      <c r="F100" s="12" t="str">
        <f t="shared" si="6"/>
        <v/>
      </c>
      <c r="G100" s="13" t="str">
        <f t="shared" si="7"/>
        <v/>
      </c>
    </row>
    <row r="101" spans="1:7" x14ac:dyDescent="0.5">
      <c r="A101" s="10">
        <v>99</v>
      </c>
      <c r="B101" s="11"/>
      <c r="C101" s="11"/>
      <c r="D101" s="11"/>
      <c r="E101" s="9" t="str">
        <f t="shared" si="5"/>
        <v/>
      </c>
      <c r="F101" s="12" t="str">
        <f t="shared" si="6"/>
        <v/>
      </c>
      <c r="G101" s="13" t="str">
        <f t="shared" si="7"/>
        <v/>
      </c>
    </row>
    <row r="102" spans="1:7" ht="24" thickBot="1" x14ac:dyDescent="0.55000000000000004">
      <c r="A102" s="14">
        <v>100</v>
      </c>
      <c r="B102" s="15"/>
      <c r="C102" s="15"/>
      <c r="D102" s="15"/>
      <c r="E102" s="16" t="str">
        <f t="shared" si="5"/>
        <v/>
      </c>
      <c r="F102" s="17" t="str">
        <f t="shared" si="6"/>
        <v/>
      </c>
      <c r="G102" s="18" t="str">
        <f t="shared" si="7"/>
        <v/>
      </c>
    </row>
  </sheetData>
  <sheetProtection sheet="1" objects="1" scenarios="1"/>
  <mergeCells count="5">
    <mergeCell ref="A1:A2"/>
    <mergeCell ref="B1:D1"/>
    <mergeCell ref="E1:E2"/>
    <mergeCell ref="F1:F2"/>
    <mergeCell ref="G1:G2"/>
  </mergeCells>
  <pageMargins left="0.73" right="0.53" top="0.98425196850393704" bottom="0.74803149606299213" header="0.62992125984251968" footer="0.39370078740157483"/>
  <pageSetup paperSize="9" orientation="portrait" r:id="rId1"/>
  <headerFooter>
    <oddHeader>&amp;C&amp;18การหาค่าความสอดคล้อง IOC&amp;R&amp;P</oddHeader>
    <oddFooter>&amp;L&amp;16สาขาอาชีพ..........&amp;C&amp;16สาขาช่าง.........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view="pageBreakPreview" zoomScale="130" zoomScaleNormal="100" zoomScaleSheetLayoutView="130" workbookViewId="0">
      <selection activeCell="D7" sqref="D7"/>
    </sheetView>
  </sheetViews>
  <sheetFormatPr defaultColWidth="9.125" defaultRowHeight="23.25" x14ac:dyDescent="0.5"/>
  <cols>
    <col min="1" max="1" width="9.5" style="3" customWidth="1"/>
    <col min="2" max="2" width="8.75" style="3" customWidth="1"/>
    <col min="3" max="3" width="9.625" style="3" customWidth="1"/>
    <col min="4" max="4" width="13.25" style="2" customWidth="1"/>
    <col min="5" max="5" width="8.25" style="2" customWidth="1"/>
    <col min="6" max="6" width="17.125" style="2" customWidth="1"/>
    <col min="7" max="7" width="17.875" style="1" customWidth="1"/>
    <col min="8" max="16384" width="9.125" style="1"/>
  </cols>
  <sheetData>
    <row r="1" spans="1:7" x14ac:dyDescent="0.5">
      <c r="A1" s="79" t="s">
        <v>38</v>
      </c>
      <c r="B1" s="79"/>
      <c r="C1" s="79"/>
      <c r="D1" s="79"/>
      <c r="E1" s="79"/>
      <c r="F1" s="79"/>
      <c r="G1" s="79"/>
    </row>
    <row r="2" spans="1:7" ht="26.25" x14ac:dyDescent="0.55000000000000004">
      <c r="A2" s="42" t="s">
        <v>36</v>
      </c>
      <c r="B2" s="92">
        <v>7</v>
      </c>
      <c r="C2" s="43" t="s">
        <v>13</v>
      </c>
      <c r="D2" s="44" t="s">
        <v>37</v>
      </c>
      <c r="E2" s="93">
        <v>3</v>
      </c>
      <c r="F2" s="43" t="s">
        <v>32</v>
      </c>
      <c r="G2" s="94">
        <f>B2+E2</f>
        <v>10</v>
      </c>
    </row>
    <row r="3" spans="1:7" ht="26.25" x14ac:dyDescent="0.55000000000000004">
      <c r="A3" s="77" t="s">
        <v>0</v>
      </c>
      <c r="B3" s="73" t="s">
        <v>33</v>
      </c>
      <c r="C3" s="73"/>
      <c r="D3" s="75" t="s">
        <v>25</v>
      </c>
      <c r="E3" s="76"/>
      <c r="F3" s="74" t="s">
        <v>12</v>
      </c>
      <c r="G3" s="95"/>
    </row>
    <row r="4" spans="1:7" x14ac:dyDescent="0.5">
      <c r="A4" s="78"/>
      <c r="B4" s="25" t="s">
        <v>34</v>
      </c>
      <c r="C4" s="25" t="s">
        <v>35</v>
      </c>
      <c r="D4" s="26" t="s">
        <v>78</v>
      </c>
      <c r="E4" s="26" t="s">
        <v>77</v>
      </c>
      <c r="F4" s="27" t="s">
        <v>23</v>
      </c>
      <c r="G4" s="28" t="s">
        <v>24</v>
      </c>
    </row>
    <row r="5" spans="1:7" x14ac:dyDescent="0.5">
      <c r="A5" s="6">
        <v>1</v>
      </c>
      <c r="B5" s="4">
        <v>0</v>
      </c>
      <c r="C5" s="4">
        <v>3</v>
      </c>
      <c r="D5" s="7">
        <f>IF(B5="","",(B5+C5)/$G$2)</f>
        <v>0.3</v>
      </c>
      <c r="E5" s="7">
        <f>IF(C5="","",((B5/$B$2)-(C5/$E$2)))</f>
        <v>-1</v>
      </c>
      <c r="F5" s="24" t="str">
        <f t="shared" ref="F5:F36" si="0">IF(D5="","",VLOOKUP(D5,difficulty,2))</f>
        <v>ข้อสอบที่ดี</v>
      </c>
      <c r="G5" s="24" t="str">
        <f t="shared" ref="G5:G36" si="1">IF(E5="","",VLOOKUP(E5,discremination,2))</f>
        <v>จำแนกกลับ</v>
      </c>
    </row>
    <row r="6" spans="1:7" x14ac:dyDescent="0.5">
      <c r="A6" s="6">
        <v>2</v>
      </c>
      <c r="B6" s="4">
        <v>7</v>
      </c>
      <c r="C6" s="4">
        <v>2</v>
      </c>
      <c r="D6" s="7">
        <f t="shared" ref="D6:D69" si="2">IF(B6="","",(B6+C6)/$G$2)</f>
        <v>0.9</v>
      </c>
      <c r="E6" s="7">
        <f t="shared" ref="E6:E69" si="3">IF(C6="","",((B6/$B$2)-(C6/$E$2)))</f>
        <v>0.33333333333333337</v>
      </c>
      <c r="F6" s="24" t="str">
        <f t="shared" si="0"/>
        <v>ควรปรับให้ยาก</v>
      </c>
      <c r="G6" s="24" t="str">
        <f t="shared" si="1"/>
        <v>จำแนกได้</v>
      </c>
    </row>
    <row r="7" spans="1:7" x14ac:dyDescent="0.5">
      <c r="A7" s="6">
        <v>3</v>
      </c>
      <c r="B7" s="4">
        <v>7</v>
      </c>
      <c r="C7" s="4">
        <v>3</v>
      </c>
      <c r="D7" s="7">
        <f t="shared" si="2"/>
        <v>1</v>
      </c>
      <c r="E7" s="7">
        <f t="shared" si="3"/>
        <v>0</v>
      </c>
      <c r="F7" s="24" t="str">
        <f t="shared" si="0"/>
        <v>ควรปรับให้ยาก</v>
      </c>
      <c r="G7" s="24" t="str">
        <f t="shared" si="1"/>
        <v>จำแนกไม่ได้</v>
      </c>
    </row>
    <row r="8" spans="1:7" x14ac:dyDescent="0.5">
      <c r="A8" s="6">
        <v>4</v>
      </c>
      <c r="B8" s="4"/>
      <c r="C8" s="4"/>
      <c r="D8" s="7" t="str">
        <f t="shared" si="2"/>
        <v/>
      </c>
      <c r="E8" s="7" t="str">
        <f t="shared" si="3"/>
        <v/>
      </c>
      <c r="F8" s="24" t="str">
        <f t="shared" si="0"/>
        <v/>
      </c>
      <c r="G8" s="24" t="str">
        <f t="shared" si="1"/>
        <v/>
      </c>
    </row>
    <row r="9" spans="1:7" x14ac:dyDescent="0.5">
      <c r="A9" s="6">
        <v>5</v>
      </c>
      <c r="B9" s="4"/>
      <c r="C9" s="4"/>
      <c r="D9" s="7" t="str">
        <f t="shared" si="2"/>
        <v/>
      </c>
      <c r="E9" s="7" t="str">
        <f t="shared" si="3"/>
        <v/>
      </c>
      <c r="F9" s="24" t="str">
        <f t="shared" si="0"/>
        <v/>
      </c>
      <c r="G9" s="24" t="str">
        <f t="shared" si="1"/>
        <v/>
      </c>
    </row>
    <row r="10" spans="1:7" x14ac:dyDescent="0.5">
      <c r="A10" s="6">
        <v>6</v>
      </c>
      <c r="B10" s="4"/>
      <c r="C10" s="4"/>
      <c r="D10" s="7" t="str">
        <f t="shared" si="2"/>
        <v/>
      </c>
      <c r="E10" s="7" t="str">
        <f t="shared" si="3"/>
        <v/>
      </c>
      <c r="F10" s="24" t="str">
        <f t="shared" si="0"/>
        <v/>
      </c>
      <c r="G10" s="24" t="str">
        <f t="shared" si="1"/>
        <v/>
      </c>
    </row>
    <row r="11" spans="1:7" x14ac:dyDescent="0.5">
      <c r="A11" s="6">
        <v>7</v>
      </c>
      <c r="B11" s="4"/>
      <c r="C11" s="4"/>
      <c r="D11" s="7" t="str">
        <f t="shared" si="2"/>
        <v/>
      </c>
      <c r="E11" s="7" t="str">
        <f t="shared" si="3"/>
        <v/>
      </c>
      <c r="F11" s="24" t="str">
        <f t="shared" si="0"/>
        <v/>
      </c>
      <c r="G11" s="24" t="str">
        <f t="shared" si="1"/>
        <v/>
      </c>
    </row>
    <row r="12" spans="1:7" x14ac:dyDescent="0.5">
      <c r="A12" s="6">
        <v>8</v>
      </c>
      <c r="B12" s="4"/>
      <c r="C12" s="4"/>
      <c r="D12" s="7" t="str">
        <f t="shared" si="2"/>
        <v/>
      </c>
      <c r="E12" s="7" t="str">
        <f t="shared" si="3"/>
        <v/>
      </c>
      <c r="F12" s="24" t="str">
        <f t="shared" si="0"/>
        <v/>
      </c>
      <c r="G12" s="24" t="str">
        <f t="shared" si="1"/>
        <v/>
      </c>
    </row>
    <row r="13" spans="1:7" x14ac:dyDescent="0.5">
      <c r="A13" s="6">
        <v>9</v>
      </c>
      <c r="B13" s="4"/>
      <c r="C13" s="4"/>
      <c r="D13" s="7" t="str">
        <f t="shared" si="2"/>
        <v/>
      </c>
      <c r="E13" s="7" t="str">
        <f t="shared" si="3"/>
        <v/>
      </c>
      <c r="F13" s="24" t="str">
        <f t="shared" si="0"/>
        <v/>
      </c>
      <c r="G13" s="24" t="str">
        <f t="shared" si="1"/>
        <v/>
      </c>
    </row>
    <row r="14" spans="1:7" x14ac:dyDescent="0.5">
      <c r="A14" s="6">
        <v>10</v>
      </c>
      <c r="B14" s="4"/>
      <c r="C14" s="4"/>
      <c r="D14" s="7" t="str">
        <f t="shared" si="2"/>
        <v/>
      </c>
      <c r="E14" s="7" t="str">
        <f t="shared" si="3"/>
        <v/>
      </c>
      <c r="F14" s="24" t="str">
        <f t="shared" si="0"/>
        <v/>
      </c>
      <c r="G14" s="24" t="str">
        <f t="shared" si="1"/>
        <v/>
      </c>
    </row>
    <row r="15" spans="1:7" x14ac:dyDescent="0.5">
      <c r="A15" s="6">
        <v>11</v>
      </c>
      <c r="B15" s="4"/>
      <c r="C15" s="4"/>
      <c r="D15" s="7" t="str">
        <f t="shared" si="2"/>
        <v/>
      </c>
      <c r="E15" s="7" t="str">
        <f t="shared" si="3"/>
        <v/>
      </c>
      <c r="F15" s="24" t="str">
        <f t="shared" si="0"/>
        <v/>
      </c>
      <c r="G15" s="24" t="str">
        <f t="shared" si="1"/>
        <v/>
      </c>
    </row>
    <row r="16" spans="1:7" x14ac:dyDescent="0.5">
      <c r="A16" s="6">
        <v>12</v>
      </c>
      <c r="B16" s="4"/>
      <c r="C16" s="4"/>
      <c r="D16" s="7" t="str">
        <f t="shared" si="2"/>
        <v/>
      </c>
      <c r="E16" s="7" t="str">
        <f t="shared" si="3"/>
        <v/>
      </c>
      <c r="F16" s="24" t="str">
        <f t="shared" si="0"/>
        <v/>
      </c>
      <c r="G16" s="24" t="str">
        <f t="shared" si="1"/>
        <v/>
      </c>
    </row>
    <row r="17" spans="1:7" x14ac:dyDescent="0.5">
      <c r="A17" s="6">
        <v>13</v>
      </c>
      <c r="B17" s="4"/>
      <c r="C17" s="4"/>
      <c r="D17" s="7" t="str">
        <f t="shared" si="2"/>
        <v/>
      </c>
      <c r="E17" s="7" t="str">
        <f t="shared" si="3"/>
        <v/>
      </c>
      <c r="F17" s="24" t="str">
        <f t="shared" si="0"/>
        <v/>
      </c>
      <c r="G17" s="24" t="str">
        <f t="shared" si="1"/>
        <v/>
      </c>
    </row>
    <row r="18" spans="1:7" x14ac:dyDescent="0.5">
      <c r="A18" s="6">
        <v>14</v>
      </c>
      <c r="B18" s="4"/>
      <c r="C18" s="4"/>
      <c r="D18" s="7" t="str">
        <f t="shared" si="2"/>
        <v/>
      </c>
      <c r="E18" s="7" t="str">
        <f t="shared" si="3"/>
        <v/>
      </c>
      <c r="F18" s="24" t="str">
        <f t="shared" si="0"/>
        <v/>
      </c>
      <c r="G18" s="24" t="str">
        <f t="shared" si="1"/>
        <v/>
      </c>
    </row>
    <row r="19" spans="1:7" x14ac:dyDescent="0.5">
      <c r="A19" s="6">
        <v>15</v>
      </c>
      <c r="B19" s="4"/>
      <c r="C19" s="4"/>
      <c r="D19" s="7" t="str">
        <f t="shared" si="2"/>
        <v/>
      </c>
      <c r="E19" s="7" t="str">
        <f t="shared" si="3"/>
        <v/>
      </c>
      <c r="F19" s="24" t="str">
        <f t="shared" si="0"/>
        <v/>
      </c>
      <c r="G19" s="24" t="str">
        <f t="shared" si="1"/>
        <v/>
      </c>
    </row>
    <row r="20" spans="1:7" x14ac:dyDescent="0.5">
      <c r="A20" s="6">
        <v>16</v>
      </c>
      <c r="B20" s="4"/>
      <c r="C20" s="4"/>
      <c r="D20" s="7" t="str">
        <f t="shared" si="2"/>
        <v/>
      </c>
      <c r="E20" s="7" t="str">
        <f t="shared" si="3"/>
        <v/>
      </c>
      <c r="F20" s="24" t="str">
        <f t="shared" si="0"/>
        <v/>
      </c>
      <c r="G20" s="24" t="str">
        <f t="shared" si="1"/>
        <v/>
      </c>
    </row>
    <row r="21" spans="1:7" x14ac:dyDescent="0.5">
      <c r="A21" s="6">
        <v>17</v>
      </c>
      <c r="B21" s="4"/>
      <c r="C21" s="4"/>
      <c r="D21" s="7" t="str">
        <f t="shared" si="2"/>
        <v/>
      </c>
      <c r="E21" s="7" t="str">
        <f t="shared" si="3"/>
        <v/>
      </c>
      <c r="F21" s="24" t="str">
        <f t="shared" si="0"/>
        <v/>
      </c>
      <c r="G21" s="24" t="str">
        <f t="shared" si="1"/>
        <v/>
      </c>
    </row>
    <row r="22" spans="1:7" x14ac:dyDescent="0.5">
      <c r="A22" s="6">
        <v>18</v>
      </c>
      <c r="B22" s="4"/>
      <c r="C22" s="4"/>
      <c r="D22" s="7" t="str">
        <f t="shared" si="2"/>
        <v/>
      </c>
      <c r="E22" s="7" t="str">
        <f t="shared" si="3"/>
        <v/>
      </c>
      <c r="F22" s="24" t="str">
        <f t="shared" si="0"/>
        <v/>
      </c>
      <c r="G22" s="24" t="str">
        <f t="shared" si="1"/>
        <v/>
      </c>
    </row>
    <row r="23" spans="1:7" x14ac:dyDescent="0.5">
      <c r="A23" s="6">
        <v>19</v>
      </c>
      <c r="B23" s="4"/>
      <c r="C23" s="4"/>
      <c r="D23" s="7" t="str">
        <f t="shared" si="2"/>
        <v/>
      </c>
      <c r="E23" s="7" t="str">
        <f t="shared" si="3"/>
        <v/>
      </c>
      <c r="F23" s="24" t="str">
        <f t="shared" si="0"/>
        <v/>
      </c>
      <c r="G23" s="24" t="str">
        <f t="shared" si="1"/>
        <v/>
      </c>
    </row>
    <row r="24" spans="1:7" x14ac:dyDescent="0.5">
      <c r="A24" s="6">
        <v>20</v>
      </c>
      <c r="B24" s="4"/>
      <c r="C24" s="4"/>
      <c r="D24" s="7" t="str">
        <f t="shared" si="2"/>
        <v/>
      </c>
      <c r="E24" s="7" t="str">
        <f t="shared" si="3"/>
        <v/>
      </c>
      <c r="F24" s="24" t="str">
        <f t="shared" si="0"/>
        <v/>
      </c>
      <c r="G24" s="24" t="str">
        <f t="shared" si="1"/>
        <v/>
      </c>
    </row>
    <row r="25" spans="1:7" x14ac:dyDescent="0.5">
      <c r="A25" s="6">
        <v>21</v>
      </c>
      <c r="B25" s="4"/>
      <c r="C25" s="4"/>
      <c r="D25" s="7" t="str">
        <f t="shared" si="2"/>
        <v/>
      </c>
      <c r="E25" s="7" t="str">
        <f t="shared" si="3"/>
        <v/>
      </c>
      <c r="F25" s="24" t="str">
        <f t="shared" si="0"/>
        <v/>
      </c>
      <c r="G25" s="24" t="str">
        <f t="shared" si="1"/>
        <v/>
      </c>
    </row>
    <row r="26" spans="1:7" x14ac:dyDescent="0.5">
      <c r="A26" s="6">
        <v>22</v>
      </c>
      <c r="B26" s="4"/>
      <c r="C26" s="4"/>
      <c r="D26" s="7" t="str">
        <f t="shared" si="2"/>
        <v/>
      </c>
      <c r="E26" s="7" t="str">
        <f t="shared" si="3"/>
        <v/>
      </c>
      <c r="F26" s="24" t="str">
        <f t="shared" si="0"/>
        <v/>
      </c>
      <c r="G26" s="24" t="str">
        <f t="shared" si="1"/>
        <v/>
      </c>
    </row>
    <row r="27" spans="1:7" x14ac:dyDescent="0.5">
      <c r="A27" s="6">
        <v>23</v>
      </c>
      <c r="B27" s="4"/>
      <c r="C27" s="4"/>
      <c r="D27" s="7" t="str">
        <f t="shared" si="2"/>
        <v/>
      </c>
      <c r="E27" s="7" t="str">
        <f t="shared" si="3"/>
        <v/>
      </c>
      <c r="F27" s="24" t="str">
        <f t="shared" si="0"/>
        <v/>
      </c>
      <c r="G27" s="24" t="str">
        <f t="shared" si="1"/>
        <v/>
      </c>
    </row>
    <row r="28" spans="1:7" x14ac:dyDescent="0.5">
      <c r="A28" s="6">
        <v>24</v>
      </c>
      <c r="B28" s="4"/>
      <c r="C28" s="4"/>
      <c r="D28" s="7" t="str">
        <f t="shared" si="2"/>
        <v/>
      </c>
      <c r="E28" s="7" t="str">
        <f t="shared" si="3"/>
        <v/>
      </c>
      <c r="F28" s="24" t="str">
        <f t="shared" si="0"/>
        <v/>
      </c>
      <c r="G28" s="24" t="str">
        <f t="shared" si="1"/>
        <v/>
      </c>
    </row>
    <row r="29" spans="1:7" x14ac:dyDescent="0.5">
      <c r="A29" s="6">
        <v>25</v>
      </c>
      <c r="B29" s="4"/>
      <c r="C29" s="4"/>
      <c r="D29" s="7" t="str">
        <f t="shared" si="2"/>
        <v/>
      </c>
      <c r="E29" s="7" t="str">
        <f t="shared" si="3"/>
        <v/>
      </c>
      <c r="F29" s="24" t="str">
        <f t="shared" si="0"/>
        <v/>
      </c>
      <c r="G29" s="24" t="str">
        <f t="shared" si="1"/>
        <v/>
      </c>
    </row>
    <row r="30" spans="1:7" x14ac:dyDescent="0.5">
      <c r="A30" s="6">
        <v>26</v>
      </c>
      <c r="B30" s="4"/>
      <c r="C30" s="4"/>
      <c r="D30" s="7" t="str">
        <f t="shared" si="2"/>
        <v/>
      </c>
      <c r="E30" s="7" t="str">
        <f t="shared" si="3"/>
        <v/>
      </c>
      <c r="F30" s="24" t="str">
        <f t="shared" si="0"/>
        <v/>
      </c>
      <c r="G30" s="24" t="str">
        <f t="shared" si="1"/>
        <v/>
      </c>
    </row>
    <row r="31" spans="1:7" x14ac:dyDescent="0.5">
      <c r="A31" s="6">
        <v>27</v>
      </c>
      <c r="B31" s="4"/>
      <c r="C31" s="4"/>
      <c r="D31" s="7" t="str">
        <f t="shared" si="2"/>
        <v/>
      </c>
      <c r="E31" s="7" t="str">
        <f t="shared" si="3"/>
        <v/>
      </c>
      <c r="F31" s="24" t="str">
        <f t="shared" si="0"/>
        <v/>
      </c>
      <c r="G31" s="24" t="str">
        <f t="shared" si="1"/>
        <v/>
      </c>
    </row>
    <row r="32" spans="1:7" x14ac:dyDescent="0.5">
      <c r="A32" s="6">
        <v>28</v>
      </c>
      <c r="B32" s="4"/>
      <c r="C32" s="4"/>
      <c r="D32" s="7" t="str">
        <f t="shared" si="2"/>
        <v/>
      </c>
      <c r="E32" s="7" t="str">
        <f t="shared" si="3"/>
        <v/>
      </c>
      <c r="F32" s="24" t="str">
        <f t="shared" si="0"/>
        <v/>
      </c>
      <c r="G32" s="24" t="str">
        <f t="shared" si="1"/>
        <v/>
      </c>
    </row>
    <row r="33" spans="1:7" x14ac:dyDescent="0.5">
      <c r="A33" s="6">
        <v>29</v>
      </c>
      <c r="B33" s="4"/>
      <c r="C33" s="4"/>
      <c r="D33" s="7" t="str">
        <f t="shared" si="2"/>
        <v/>
      </c>
      <c r="E33" s="7" t="str">
        <f t="shared" si="3"/>
        <v/>
      </c>
      <c r="F33" s="24" t="str">
        <f t="shared" si="0"/>
        <v/>
      </c>
      <c r="G33" s="24" t="str">
        <f t="shared" si="1"/>
        <v/>
      </c>
    </row>
    <row r="34" spans="1:7" x14ac:dyDescent="0.5">
      <c r="A34" s="6">
        <v>30</v>
      </c>
      <c r="B34" s="4"/>
      <c r="C34" s="4"/>
      <c r="D34" s="7" t="str">
        <f t="shared" si="2"/>
        <v/>
      </c>
      <c r="E34" s="7" t="str">
        <f t="shared" si="3"/>
        <v/>
      </c>
      <c r="F34" s="24" t="str">
        <f t="shared" si="0"/>
        <v/>
      </c>
      <c r="G34" s="24" t="str">
        <f t="shared" si="1"/>
        <v/>
      </c>
    </row>
    <row r="35" spans="1:7" x14ac:dyDescent="0.5">
      <c r="A35" s="6">
        <v>61</v>
      </c>
      <c r="B35" s="4"/>
      <c r="C35" s="4"/>
      <c r="D35" s="7" t="str">
        <f t="shared" si="2"/>
        <v/>
      </c>
      <c r="E35" s="7" t="str">
        <f t="shared" si="3"/>
        <v/>
      </c>
      <c r="F35" s="24" t="str">
        <f t="shared" si="0"/>
        <v/>
      </c>
      <c r="G35" s="24" t="str">
        <f t="shared" si="1"/>
        <v/>
      </c>
    </row>
    <row r="36" spans="1:7" x14ac:dyDescent="0.5">
      <c r="A36" s="6">
        <v>62</v>
      </c>
      <c r="B36" s="4"/>
      <c r="C36" s="4"/>
      <c r="D36" s="7" t="str">
        <f t="shared" si="2"/>
        <v/>
      </c>
      <c r="E36" s="7" t="str">
        <f t="shared" si="3"/>
        <v/>
      </c>
      <c r="F36" s="24" t="str">
        <f t="shared" si="0"/>
        <v/>
      </c>
      <c r="G36" s="24" t="str">
        <f t="shared" si="1"/>
        <v/>
      </c>
    </row>
    <row r="37" spans="1:7" x14ac:dyDescent="0.5">
      <c r="A37" s="6">
        <v>63</v>
      </c>
      <c r="B37" s="4"/>
      <c r="C37" s="4"/>
      <c r="D37" s="7" t="str">
        <f t="shared" si="2"/>
        <v/>
      </c>
      <c r="E37" s="7" t="str">
        <f t="shared" si="3"/>
        <v/>
      </c>
      <c r="F37" s="24" t="str">
        <f t="shared" ref="F37:F74" si="4">IF(D37="","",VLOOKUP(D37,difficulty,2))</f>
        <v/>
      </c>
      <c r="G37" s="24" t="str">
        <f t="shared" ref="G37:G68" si="5">IF(E37="","",VLOOKUP(E37,discremination,2))</f>
        <v/>
      </c>
    </row>
    <row r="38" spans="1:7" x14ac:dyDescent="0.5">
      <c r="A38" s="6">
        <v>64</v>
      </c>
      <c r="B38" s="4"/>
      <c r="C38" s="4"/>
      <c r="D38" s="7" t="str">
        <f t="shared" si="2"/>
        <v/>
      </c>
      <c r="E38" s="7" t="str">
        <f t="shared" si="3"/>
        <v/>
      </c>
      <c r="F38" s="24" t="str">
        <f t="shared" si="4"/>
        <v/>
      </c>
      <c r="G38" s="24" t="str">
        <f t="shared" si="5"/>
        <v/>
      </c>
    </row>
    <row r="39" spans="1:7" x14ac:dyDescent="0.5">
      <c r="A39" s="6">
        <v>65</v>
      </c>
      <c r="B39" s="4"/>
      <c r="C39" s="4"/>
      <c r="D39" s="7" t="str">
        <f t="shared" si="2"/>
        <v/>
      </c>
      <c r="E39" s="7" t="str">
        <f t="shared" si="3"/>
        <v/>
      </c>
      <c r="F39" s="24" t="str">
        <f t="shared" si="4"/>
        <v/>
      </c>
      <c r="G39" s="24" t="str">
        <f t="shared" si="5"/>
        <v/>
      </c>
    </row>
    <row r="40" spans="1:7" x14ac:dyDescent="0.5">
      <c r="A40" s="6">
        <v>66</v>
      </c>
      <c r="B40" s="4"/>
      <c r="C40" s="4"/>
      <c r="D40" s="7" t="str">
        <f t="shared" si="2"/>
        <v/>
      </c>
      <c r="E40" s="7" t="str">
        <f t="shared" si="3"/>
        <v/>
      </c>
      <c r="F40" s="24" t="str">
        <f t="shared" si="4"/>
        <v/>
      </c>
      <c r="G40" s="24" t="str">
        <f t="shared" si="5"/>
        <v/>
      </c>
    </row>
    <row r="41" spans="1:7" x14ac:dyDescent="0.5">
      <c r="A41" s="6">
        <v>67</v>
      </c>
      <c r="B41" s="4"/>
      <c r="C41" s="4"/>
      <c r="D41" s="7" t="str">
        <f t="shared" si="2"/>
        <v/>
      </c>
      <c r="E41" s="7" t="str">
        <f t="shared" si="3"/>
        <v/>
      </c>
      <c r="F41" s="24" t="str">
        <f t="shared" si="4"/>
        <v/>
      </c>
      <c r="G41" s="24" t="str">
        <f t="shared" si="5"/>
        <v/>
      </c>
    </row>
    <row r="42" spans="1:7" x14ac:dyDescent="0.5">
      <c r="A42" s="6">
        <v>68</v>
      </c>
      <c r="B42" s="4"/>
      <c r="C42" s="4"/>
      <c r="D42" s="7" t="str">
        <f t="shared" si="2"/>
        <v/>
      </c>
      <c r="E42" s="7" t="str">
        <f t="shared" si="3"/>
        <v/>
      </c>
      <c r="F42" s="24" t="str">
        <f t="shared" si="4"/>
        <v/>
      </c>
      <c r="G42" s="24" t="str">
        <f t="shared" si="5"/>
        <v/>
      </c>
    </row>
    <row r="43" spans="1:7" x14ac:dyDescent="0.5">
      <c r="A43" s="6">
        <v>69</v>
      </c>
      <c r="B43" s="4"/>
      <c r="C43" s="4"/>
      <c r="D43" s="7" t="str">
        <f t="shared" si="2"/>
        <v/>
      </c>
      <c r="E43" s="7" t="str">
        <f t="shared" si="3"/>
        <v/>
      </c>
      <c r="F43" s="24" t="str">
        <f t="shared" si="4"/>
        <v/>
      </c>
      <c r="G43" s="24" t="str">
        <f t="shared" si="5"/>
        <v/>
      </c>
    </row>
    <row r="44" spans="1:7" x14ac:dyDescent="0.5">
      <c r="A44" s="6">
        <v>70</v>
      </c>
      <c r="B44" s="4"/>
      <c r="C44" s="4"/>
      <c r="D44" s="7" t="str">
        <f t="shared" si="2"/>
        <v/>
      </c>
      <c r="E44" s="7" t="str">
        <f t="shared" si="3"/>
        <v/>
      </c>
      <c r="F44" s="24" t="str">
        <f t="shared" si="4"/>
        <v/>
      </c>
      <c r="G44" s="24" t="str">
        <f t="shared" si="5"/>
        <v/>
      </c>
    </row>
    <row r="45" spans="1:7" x14ac:dyDescent="0.5">
      <c r="A45" s="6">
        <v>71</v>
      </c>
      <c r="B45" s="4"/>
      <c r="C45" s="4"/>
      <c r="D45" s="7" t="str">
        <f t="shared" si="2"/>
        <v/>
      </c>
      <c r="E45" s="7" t="str">
        <f t="shared" si="3"/>
        <v/>
      </c>
      <c r="F45" s="24" t="str">
        <f t="shared" si="4"/>
        <v/>
      </c>
      <c r="G45" s="24" t="str">
        <f t="shared" si="5"/>
        <v/>
      </c>
    </row>
    <row r="46" spans="1:7" x14ac:dyDescent="0.5">
      <c r="A46" s="6">
        <v>72</v>
      </c>
      <c r="B46" s="4"/>
      <c r="C46" s="4"/>
      <c r="D46" s="7" t="str">
        <f t="shared" si="2"/>
        <v/>
      </c>
      <c r="E46" s="7" t="str">
        <f t="shared" si="3"/>
        <v/>
      </c>
      <c r="F46" s="24" t="str">
        <f t="shared" si="4"/>
        <v/>
      </c>
      <c r="G46" s="24" t="str">
        <f t="shared" si="5"/>
        <v/>
      </c>
    </row>
    <row r="47" spans="1:7" x14ac:dyDescent="0.5">
      <c r="A47" s="6">
        <v>73</v>
      </c>
      <c r="B47" s="4"/>
      <c r="C47" s="4"/>
      <c r="D47" s="7" t="str">
        <f t="shared" si="2"/>
        <v/>
      </c>
      <c r="E47" s="7" t="str">
        <f t="shared" si="3"/>
        <v/>
      </c>
      <c r="F47" s="24" t="str">
        <f t="shared" si="4"/>
        <v/>
      </c>
      <c r="G47" s="24" t="str">
        <f t="shared" si="5"/>
        <v/>
      </c>
    </row>
    <row r="48" spans="1:7" x14ac:dyDescent="0.5">
      <c r="A48" s="6">
        <v>74</v>
      </c>
      <c r="B48" s="4"/>
      <c r="C48" s="4"/>
      <c r="D48" s="7" t="str">
        <f t="shared" si="2"/>
        <v/>
      </c>
      <c r="E48" s="7" t="str">
        <f t="shared" si="3"/>
        <v/>
      </c>
      <c r="F48" s="24" t="str">
        <f t="shared" si="4"/>
        <v/>
      </c>
      <c r="G48" s="24" t="str">
        <f t="shared" si="5"/>
        <v/>
      </c>
    </row>
    <row r="49" spans="1:7" x14ac:dyDescent="0.5">
      <c r="A49" s="6">
        <v>75</v>
      </c>
      <c r="B49" s="4"/>
      <c r="C49" s="4"/>
      <c r="D49" s="7" t="str">
        <f t="shared" si="2"/>
        <v/>
      </c>
      <c r="E49" s="7" t="str">
        <f t="shared" si="3"/>
        <v/>
      </c>
      <c r="F49" s="24" t="str">
        <f t="shared" si="4"/>
        <v/>
      </c>
      <c r="G49" s="24" t="str">
        <f t="shared" si="5"/>
        <v/>
      </c>
    </row>
    <row r="50" spans="1:7" x14ac:dyDescent="0.5">
      <c r="A50" s="6">
        <v>76</v>
      </c>
      <c r="B50" s="4"/>
      <c r="C50" s="4"/>
      <c r="D50" s="7" t="str">
        <f t="shared" si="2"/>
        <v/>
      </c>
      <c r="E50" s="7" t="str">
        <f t="shared" si="3"/>
        <v/>
      </c>
      <c r="F50" s="24" t="str">
        <f t="shared" si="4"/>
        <v/>
      </c>
      <c r="G50" s="24" t="str">
        <f t="shared" si="5"/>
        <v/>
      </c>
    </row>
    <row r="51" spans="1:7" x14ac:dyDescent="0.5">
      <c r="A51" s="6">
        <v>77</v>
      </c>
      <c r="B51" s="4"/>
      <c r="C51" s="4"/>
      <c r="D51" s="7" t="str">
        <f t="shared" si="2"/>
        <v/>
      </c>
      <c r="E51" s="7" t="str">
        <f t="shared" si="3"/>
        <v/>
      </c>
      <c r="F51" s="24" t="str">
        <f t="shared" si="4"/>
        <v/>
      </c>
      <c r="G51" s="24" t="str">
        <f t="shared" si="5"/>
        <v/>
      </c>
    </row>
    <row r="52" spans="1:7" x14ac:dyDescent="0.5">
      <c r="A52" s="6">
        <v>78</v>
      </c>
      <c r="B52" s="4"/>
      <c r="C52" s="4"/>
      <c r="D52" s="7" t="str">
        <f t="shared" si="2"/>
        <v/>
      </c>
      <c r="E52" s="7" t="str">
        <f t="shared" si="3"/>
        <v/>
      </c>
      <c r="F52" s="24" t="str">
        <f t="shared" si="4"/>
        <v/>
      </c>
      <c r="G52" s="24" t="str">
        <f t="shared" si="5"/>
        <v/>
      </c>
    </row>
    <row r="53" spans="1:7" x14ac:dyDescent="0.5">
      <c r="A53" s="6">
        <v>79</v>
      </c>
      <c r="B53" s="4"/>
      <c r="C53" s="4"/>
      <c r="D53" s="7" t="str">
        <f t="shared" si="2"/>
        <v/>
      </c>
      <c r="E53" s="7" t="str">
        <f t="shared" si="3"/>
        <v/>
      </c>
      <c r="F53" s="24" t="str">
        <f t="shared" si="4"/>
        <v/>
      </c>
      <c r="G53" s="24" t="str">
        <f t="shared" si="5"/>
        <v/>
      </c>
    </row>
    <row r="54" spans="1:7" x14ac:dyDescent="0.5">
      <c r="A54" s="6">
        <v>80</v>
      </c>
      <c r="B54" s="4"/>
      <c r="C54" s="4"/>
      <c r="D54" s="7" t="str">
        <f t="shared" si="2"/>
        <v/>
      </c>
      <c r="E54" s="7" t="str">
        <f t="shared" si="3"/>
        <v/>
      </c>
      <c r="F54" s="24" t="str">
        <f t="shared" si="4"/>
        <v/>
      </c>
      <c r="G54" s="24" t="str">
        <f t="shared" si="5"/>
        <v/>
      </c>
    </row>
    <row r="55" spans="1:7" x14ac:dyDescent="0.5">
      <c r="A55" s="6">
        <v>81</v>
      </c>
      <c r="B55" s="4"/>
      <c r="C55" s="4"/>
      <c r="D55" s="7" t="str">
        <f t="shared" si="2"/>
        <v/>
      </c>
      <c r="E55" s="7" t="str">
        <f t="shared" si="3"/>
        <v/>
      </c>
      <c r="F55" s="24" t="str">
        <f t="shared" si="4"/>
        <v/>
      </c>
      <c r="G55" s="24" t="str">
        <f t="shared" si="5"/>
        <v/>
      </c>
    </row>
    <row r="56" spans="1:7" x14ac:dyDescent="0.5">
      <c r="A56" s="6">
        <v>82</v>
      </c>
      <c r="B56" s="4"/>
      <c r="C56" s="4"/>
      <c r="D56" s="7" t="str">
        <f t="shared" si="2"/>
        <v/>
      </c>
      <c r="E56" s="7" t="str">
        <f t="shared" si="3"/>
        <v/>
      </c>
      <c r="F56" s="24" t="str">
        <f t="shared" si="4"/>
        <v/>
      </c>
      <c r="G56" s="24" t="str">
        <f t="shared" si="5"/>
        <v/>
      </c>
    </row>
    <row r="57" spans="1:7" x14ac:dyDescent="0.5">
      <c r="A57" s="6">
        <v>83</v>
      </c>
      <c r="B57" s="4"/>
      <c r="C57" s="4"/>
      <c r="D57" s="7" t="str">
        <f t="shared" si="2"/>
        <v/>
      </c>
      <c r="E57" s="7" t="str">
        <f t="shared" si="3"/>
        <v/>
      </c>
      <c r="F57" s="24" t="str">
        <f t="shared" si="4"/>
        <v/>
      </c>
      <c r="G57" s="24" t="str">
        <f t="shared" si="5"/>
        <v/>
      </c>
    </row>
    <row r="58" spans="1:7" x14ac:dyDescent="0.5">
      <c r="A58" s="6">
        <v>84</v>
      </c>
      <c r="B58" s="4"/>
      <c r="C58" s="4"/>
      <c r="D58" s="7" t="str">
        <f t="shared" si="2"/>
        <v/>
      </c>
      <c r="E58" s="7" t="str">
        <f t="shared" si="3"/>
        <v/>
      </c>
      <c r="F58" s="24" t="str">
        <f t="shared" si="4"/>
        <v/>
      </c>
      <c r="G58" s="24" t="str">
        <f t="shared" si="5"/>
        <v/>
      </c>
    </row>
    <row r="59" spans="1:7" x14ac:dyDescent="0.5">
      <c r="A59" s="6">
        <v>85</v>
      </c>
      <c r="B59" s="4"/>
      <c r="C59" s="4"/>
      <c r="D59" s="7" t="str">
        <f t="shared" si="2"/>
        <v/>
      </c>
      <c r="E59" s="7" t="str">
        <f t="shared" si="3"/>
        <v/>
      </c>
      <c r="F59" s="24"/>
      <c r="G59" s="24" t="str">
        <f t="shared" si="5"/>
        <v/>
      </c>
    </row>
    <row r="60" spans="1:7" x14ac:dyDescent="0.5">
      <c r="A60" s="6">
        <v>86</v>
      </c>
      <c r="B60" s="4"/>
      <c r="C60" s="4"/>
      <c r="D60" s="7" t="str">
        <f t="shared" si="2"/>
        <v/>
      </c>
      <c r="E60" s="7" t="str">
        <f t="shared" si="3"/>
        <v/>
      </c>
      <c r="F60" s="24"/>
      <c r="G60" s="24" t="str">
        <f t="shared" si="5"/>
        <v/>
      </c>
    </row>
    <row r="61" spans="1:7" x14ac:dyDescent="0.5">
      <c r="A61" s="6">
        <v>87</v>
      </c>
      <c r="B61" s="4"/>
      <c r="C61" s="4"/>
      <c r="D61" s="7" t="str">
        <f t="shared" si="2"/>
        <v/>
      </c>
      <c r="E61" s="7" t="str">
        <f t="shared" si="3"/>
        <v/>
      </c>
      <c r="F61" s="24"/>
      <c r="G61" s="24" t="str">
        <f t="shared" si="5"/>
        <v/>
      </c>
    </row>
    <row r="62" spans="1:7" x14ac:dyDescent="0.5">
      <c r="A62" s="6">
        <v>88</v>
      </c>
      <c r="B62" s="4"/>
      <c r="C62" s="4"/>
      <c r="D62" s="7" t="str">
        <f t="shared" si="2"/>
        <v/>
      </c>
      <c r="E62" s="7" t="str">
        <f t="shared" si="3"/>
        <v/>
      </c>
      <c r="F62" s="24"/>
      <c r="G62" s="24" t="str">
        <f t="shared" si="5"/>
        <v/>
      </c>
    </row>
    <row r="63" spans="1:7" x14ac:dyDescent="0.5">
      <c r="A63" s="6">
        <v>89</v>
      </c>
      <c r="B63" s="4"/>
      <c r="C63" s="4"/>
      <c r="D63" s="7" t="str">
        <f t="shared" si="2"/>
        <v/>
      </c>
      <c r="E63" s="7" t="str">
        <f t="shared" si="3"/>
        <v/>
      </c>
      <c r="F63" s="24"/>
      <c r="G63" s="24" t="str">
        <f t="shared" si="5"/>
        <v/>
      </c>
    </row>
    <row r="64" spans="1:7" x14ac:dyDescent="0.5">
      <c r="A64" s="6">
        <v>90</v>
      </c>
      <c r="B64" s="4"/>
      <c r="C64" s="4"/>
      <c r="D64" s="7" t="str">
        <f t="shared" si="2"/>
        <v/>
      </c>
      <c r="E64" s="7" t="str">
        <f t="shared" si="3"/>
        <v/>
      </c>
      <c r="F64" s="24"/>
      <c r="G64" s="24" t="str">
        <f t="shared" si="5"/>
        <v/>
      </c>
    </row>
    <row r="65" spans="1:7" x14ac:dyDescent="0.5">
      <c r="A65" s="6">
        <v>91</v>
      </c>
      <c r="B65" s="4"/>
      <c r="C65" s="4"/>
      <c r="D65" s="7" t="str">
        <f t="shared" si="2"/>
        <v/>
      </c>
      <c r="E65" s="7" t="str">
        <f t="shared" si="3"/>
        <v/>
      </c>
      <c r="F65" s="24"/>
      <c r="G65" s="24" t="str">
        <f t="shared" si="5"/>
        <v/>
      </c>
    </row>
    <row r="66" spans="1:7" x14ac:dyDescent="0.5">
      <c r="A66" s="6">
        <v>92</v>
      </c>
      <c r="B66" s="4"/>
      <c r="C66" s="4"/>
      <c r="D66" s="7" t="str">
        <f t="shared" si="2"/>
        <v/>
      </c>
      <c r="E66" s="7" t="str">
        <f t="shared" si="3"/>
        <v/>
      </c>
      <c r="F66" s="24" t="str">
        <f t="shared" si="4"/>
        <v/>
      </c>
      <c r="G66" s="24" t="str">
        <f t="shared" si="5"/>
        <v/>
      </c>
    </row>
    <row r="67" spans="1:7" x14ac:dyDescent="0.5">
      <c r="A67" s="6">
        <v>93</v>
      </c>
      <c r="B67" s="4"/>
      <c r="C67" s="4"/>
      <c r="D67" s="7" t="str">
        <f t="shared" si="2"/>
        <v/>
      </c>
      <c r="E67" s="7" t="str">
        <f t="shared" si="3"/>
        <v/>
      </c>
      <c r="F67" s="24" t="str">
        <f t="shared" si="4"/>
        <v/>
      </c>
      <c r="G67" s="24" t="str">
        <f t="shared" si="5"/>
        <v/>
      </c>
    </row>
    <row r="68" spans="1:7" x14ac:dyDescent="0.5">
      <c r="A68" s="6">
        <v>94</v>
      </c>
      <c r="B68" s="4"/>
      <c r="C68" s="4"/>
      <c r="D68" s="7" t="str">
        <f t="shared" si="2"/>
        <v/>
      </c>
      <c r="E68" s="7" t="str">
        <f t="shared" si="3"/>
        <v/>
      </c>
      <c r="F68" s="24" t="str">
        <f t="shared" si="4"/>
        <v/>
      </c>
      <c r="G68" s="24" t="str">
        <f t="shared" si="5"/>
        <v/>
      </c>
    </row>
    <row r="69" spans="1:7" x14ac:dyDescent="0.5">
      <c r="A69" s="6">
        <v>95</v>
      </c>
      <c r="B69" s="4"/>
      <c r="C69" s="4"/>
      <c r="D69" s="7" t="str">
        <f t="shared" si="2"/>
        <v/>
      </c>
      <c r="E69" s="7" t="str">
        <f t="shared" si="3"/>
        <v/>
      </c>
      <c r="F69" s="24"/>
      <c r="G69" s="24" t="str">
        <f t="shared" ref="G69:G74" si="6">IF(E69="","",VLOOKUP(E69,discremination,2))</f>
        <v/>
      </c>
    </row>
    <row r="70" spans="1:7" x14ac:dyDescent="0.5">
      <c r="A70" s="6">
        <v>96</v>
      </c>
      <c r="B70" s="4"/>
      <c r="C70" s="4"/>
      <c r="D70" s="7" t="str">
        <f t="shared" ref="D70:D74" si="7">IF(B70="","",(B70+C70)/$G$2)</f>
        <v/>
      </c>
      <c r="E70" s="7" t="str">
        <f t="shared" ref="E70:E74" si="8">IF(C70="","",((B70/$B$2)-(C70/$E$2)))</f>
        <v/>
      </c>
      <c r="F70" s="24"/>
      <c r="G70" s="24" t="str">
        <f t="shared" si="6"/>
        <v/>
      </c>
    </row>
    <row r="71" spans="1:7" x14ac:dyDescent="0.5">
      <c r="A71" s="6">
        <v>97</v>
      </c>
      <c r="B71" s="4"/>
      <c r="C71" s="4"/>
      <c r="D71" s="7" t="str">
        <f t="shared" si="7"/>
        <v/>
      </c>
      <c r="E71" s="7" t="str">
        <f t="shared" si="8"/>
        <v/>
      </c>
      <c r="F71" s="24"/>
      <c r="G71" s="24" t="str">
        <f t="shared" si="6"/>
        <v/>
      </c>
    </row>
    <row r="72" spans="1:7" x14ac:dyDescent="0.5">
      <c r="A72" s="6">
        <v>98</v>
      </c>
      <c r="B72" s="4"/>
      <c r="C72" s="4"/>
      <c r="D72" s="7" t="str">
        <f t="shared" si="7"/>
        <v/>
      </c>
      <c r="E72" s="7" t="str">
        <f t="shared" si="8"/>
        <v/>
      </c>
      <c r="F72" s="24" t="str">
        <f t="shared" si="4"/>
        <v/>
      </c>
      <c r="G72" s="24" t="str">
        <f t="shared" si="6"/>
        <v/>
      </c>
    </row>
    <row r="73" spans="1:7" x14ac:dyDescent="0.5">
      <c r="A73" s="6">
        <v>99</v>
      </c>
      <c r="B73" s="4"/>
      <c r="C73" s="4"/>
      <c r="D73" s="7" t="str">
        <f t="shared" si="7"/>
        <v/>
      </c>
      <c r="E73" s="7" t="str">
        <f t="shared" si="8"/>
        <v/>
      </c>
      <c r="F73" s="24" t="str">
        <f t="shared" si="4"/>
        <v/>
      </c>
      <c r="G73" s="24" t="str">
        <f t="shared" si="6"/>
        <v/>
      </c>
    </row>
    <row r="74" spans="1:7" ht="24" thickBot="1" x14ac:dyDescent="0.55000000000000004">
      <c r="A74" s="6">
        <v>100</v>
      </c>
      <c r="B74" s="5"/>
      <c r="C74" s="5"/>
      <c r="D74" s="7" t="str">
        <f t="shared" si="7"/>
        <v/>
      </c>
      <c r="E74" s="7" t="str">
        <f t="shared" si="8"/>
        <v/>
      </c>
      <c r="F74" s="24" t="str">
        <f t="shared" si="4"/>
        <v/>
      </c>
      <c r="G74" s="24" t="str">
        <f t="shared" si="6"/>
        <v/>
      </c>
    </row>
  </sheetData>
  <mergeCells count="5">
    <mergeCell ref="B3:C3"/>
    <mergeCell ref="F3:G3"/>
    <mergeCell ref="D3:E3"/>
    <mergeCell ref="A3:A4"/>
    <mergeCell ref="A1:G1"/>
  </mergeCells>
  <pageMargins left="0.82677165354330717" right="0.23622047244094491" top="0.9055118110236221" bottom="0.74803149606299213" header="0.59055118110236227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="120" zoomScaleNormal="120" workbookViewId="0">
      <selection activeCell="F8" sqref="F8"/>
    </sheetView>
  </sheetViews>
  <sheetFormatPr defaultRowHeight="26.25" x14ac:dyDescent="0.55000000000000004"/>
  <cols>
    <col min="1" max="1" width="9" style="53" customWidth="1"/>
    <col min="2" max="9" width="8.125" style="53" customWidth="1"/>
    <col min="10" max="10" width="9.25" style="53" customWidth="1"/>
    <col min="11" max="11" width="8.125" style="53" customWidth="1"/>
    <col min="12" max="12" width="8.125" style="50" customWidth="1"/>
    <col min="13" max="16384" width="9" style="50"/>
  </cols>
  <sheetData>
    <row r="1" spans="1:12" x14ac:dyDescent="0.55000000000000004">
      <c r="A1" s="82" t="s">
        <v>76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2" x14ac:dyDescent="0.55000000000000004">
      <c r="A2" s="81" t="s">
        <v>75</v>
      </c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2" x14ac:dyDescent="0.55000000000000004">
      <c r="A3" s="54" t="s">
        <v>72</v>
      </c>
      <c r="B3" s="54"/>
      <c r="C3" s="59">
        <v>16</v>
      </c>
      <c r="D3" s="55" t="s">
        <v>13</v>
      </c>
      <c r="E3" s="54" t="s">
        <v>73</v>
      </c>
      <c r="F3" s="54"/>
      <c r="G3" s="61">
        <v>11</v>
      </c>
      <c r="H3" s="55" t="s">
        <v>13</v>
      </c>
      <c r="I3" s="54" t="s">
        <v>74</v>
      </c>
      <c r="J3" s="54"/>
      <c r="K3" s="60">
        <v>5</v>
      </c>
      <c r="L3" s="55" t="s">
        <v>13</v>
      </c>
    </row>
    <row r="4" spans="1:12" ht="11.25" customHeight="1" x14ac:dyDescent="0.55000000000000004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2" ht="23.25" customHeight="1" x14ac:dyDescent="0.55000000000000004">
      <c r="A5" s="80" t="s">
        <v>50</v>
      </c>
      <c r="B5" s="80" t="s">
        <v>51</v>
      </c>
      <c r="C5" s="80"/>
      <c r="D5" s="80"/>
      <c r="E5" s="80"/>
      <c r="F5" s="80"/>
      <c r="G5" s="80"/>
      <c r="H5" s="80"/>
      <c r="I5" s="80"/>
      <c r="J5" s="80"/>
      <c r="K5" s="80"/>
      <c r="L5" s="62" t="s">
        <v>70</v>
      </c>
    </row>
    <row r="6" spans="1:12" x14ac:dyDescent="0.55000000000000004">
      <c r="A6" s="80"/>
      <c r="B6" s="58">
        <v>1</v>
      </c>
      <c r="C6" s="58">
        <v>2</v>
      </c>
      <c r="D6" s="58">
        <v>3</v>
      </c>
      <c r="E6" s="58">
        <v>4</v>
      </c>
      <c r="F6" s="58">
        <v>5</v>
      </c>
      <c r="G6" s="58">
        <v>6</v>
      </c>
      <c r="H6" s="58">
        <v>7</v>
      </c>
      <c r="I6" s="58">
        <v>8</v>
      </c>
      <c r="J6" s="58">
        <v>9</v>
      </c>
      <c r="K6" s="58">
        <v>10</v>
      </c>
      <c r="L6" s="63" t="s">
        <v>71</v>
      </c>
    </row>
    <row r="7" spans="1:12" x14ac:dyDescent="0.55000000000000004">
      <c r="A7" s="64" t="s">
        <v>59</v>
      </c>
      <c r="B7" s="64">
        <v>1</v>
      </c>
      <c r="C7" s="64">
        <v>1</v>
      </c>
      <c r="D7" s="64">
        <v>1</v>
      </c>
      <c r="E7" s="64">
        <v>1</v>
      </c>
      <c r="F7" s="64">
        <v>1</v>
      </c>
      <c r="G7" s="64">
        <v>1</v>
      </c>
      <c r="H7" s="64">
        <v>1</v>
      </c>
      <c r="I7" s="64">
        <v>1</v>
      </c>
      <c r="J7" s="64">
        <v>1</v>
      </c>
      <c r="K7" s="64">
        <v>1</v>
      </c>
      <c r="L7" s="64">
        <f t="shared" ref="L7:L22" si="0">SUM(B7:K7)</f>
        <v>10</v>
      </c>
    </row>
    <row r="8" spans="1:12" x14ac:dyDescent="0.55000000000000004">
      <c r="A8" s="64" t="s">
        <v>54</v>
      </c>
      <c r="B8" s="64">
        <v>1</v>
      </c>
      <c r="C8" s="64">
        <v>1</v>
      </c>
      <c r="D8" s="64">
        <v>1</v>
      </c>
      <c r="E8" s="64">
        <v>1</v>
      </c>
      <c r="F8" s="64">
        <v>1</v>
      </c>
      <c r="G8" s="64">
        <v>0</v>
      </c>
      <c r="H8" s="64">
        <v>1</v>
      </c>
      <c r="I8" s="64">
        <v>1</v>
      </c>
      <c r="J8" s="64">
        <v>1</v>
      </c>
      <c r="K8" s="64">
        <v>1</v>
      </c>
      <c r="L8" s="64">
        <f t="shared" si="0"/>
        <v>9</v>
      </c>
    </row>
    <row r="9" spans="1:12" x14ac:dyDescent="0.55000000000000004">
      <c r="A9" s="64" t="s">
        <v>56</v>
      </c>
      <c r="B9" s="64">
        <v>1</v>
      </c>
      <c r="C9" s="64">
        <v>1</v>
      </c>
      <c r="D9" s="64">
        <v>0</v>
      </c>
      <c r="E9" s="64">
        <v>1</v>
      </c>
      <c r="F9" s="64">
        <v>1</v>
      </c>
      <c r="G9" s="64">
        <v>1</v>
      </c>
      <c r="H9" s="64">
        <v>1</v>
      </c>
      <c r="I9" s="64">
        <v>1</v>
      </c>
      <c r="J9" s="64">
        <v>1</v>
      </c>
      <c r="K9" s="64">
        <v>1</v>
      </c>
      <c r="L9" s="64">
        <f t="shared" si="0"/>
        <v>9</v>
      </c>
    </row>
    <row r="10" spans="1:12" x14ac:dyDescent="0.55000000000000004">
      <c r="A10" s="64" t="s">
        <v>58</v>
      </c>
      <c r="B10" s="64">
        <v>1</v>
      </c>
      <c r="C10" s="64">
        <v>1</v>
      </c>
      <c r="D10" s="64">
        <v>1</v>
      </c>
      <c r="E10" s="64">
        <v>0</v>
      </c>
      <c r="F10" s="64">
        <v>0</v>
      </c>
      <c r="G10" s="64">
        <v>1</v>
      </c>
      <c r="H10" s="64">
        <v>1</v>
      </c>
      <c r="I10" s="64">
        <v>1</v>
      </c>
      <c r="J10" s="64">
        <v>1</v>
      </c>
      <c r="K10" s="64">
        <v>1</v>
      </c>
      <c r="L10" s="64">
        <f t="shared" si="0"/>
        <v>8</v>
      </c>
    </row>
    <row r="11" spans="1:12" x14ac:dyDescent="0.55000000000000004">
      <c r="A11" s="64" t="s">
        <v>62</v>
      </c>
      <c r="B11" s="64">
        <v>0</v>
      </c>
      <c r="C11" s="64">
        <v>1</v>
      </c>
      <c r="D11" s="64">
        <v>1</v>
      </c>
      <c r="E11" s="64">
        <v>1</v>
      </c>
      <c r="F11" s="64">
        <v>1</v>
      </c>
      <c r="G11" s="64">
        <v>1</v>
      </c>
      <c r="H11" s="64">
        <v>1</v>
      </c>
      <c r="I11" s="64">
        <v>1</v>
      </c>
      <c r="J11" s="64">
        <v>1</v>
      </c>
      <c r="K11" s="64">
        <v>0</v>
      </c>
      <c r="L11" s="64">
        <f t="shared" si="0"/>
        <v>8</v>
      </c>
    </row>
    <row r="12" spans="1:12" x14ac:dyDescent="0.55000000000000004">
      <c r="A12" s="64" t="s">
        <v>55</v>
      </c>
      <c r="B12" s="64">
        <v>1</v>
      </c>
      <c r="C12" s="64">
        <v>1</v>
      </c>
      <c r="D12" s="64">
        <v>0</v>
      </c>
      <c r="E12" s="64">
        <v>1</v>
      </c>
      <c r="F12" s="64">
        <v>1</v>
      </c>
      <c r="G12" s="64">
        <v>1</v>
      </c>
      <c r="H12" s="64">
        <v>0</v>
      </c>
      <c r="I12" s="64">
        <v>1</v>
      </c>
      <c r="J12" s="64">
        <v>1</v>
      </c>
      <c r="K12" s="64">
        <v>0</v>
      </c>
      <c r="L12" s="64">
        <f t="shared" si="0"/>
        <v>7</v>
      </c>
    </row>
    <row r="13" spans="1:12" x14ac:dyDescent="0.55000000000000004">
      <c r="A13" s="64" t="s">
        <v>57</v>
      </c>
      <c r="B13" s="64">
        <v>1</v>
      </c>
      <c r="C13" s="64">
        <v>0</v>
      </c>
      <c r="D13" s="64">
        <v>1</v>
      </c>
      <c r="E13" s="64">
        <v>0</v>
      </c>
      <c r="F13" s="64">
        <v>1</v>
      </c>
      <c r="G13" s="64">
        <v>1</v>
      </c>
      <c r="H13" s="64">
        <v>1</v>
      </c>
      <c r="I13" s="64">
        <v>1</v>
      </c>
      <c r="J13" s="64">
        <v>0</v>
      </c>
      <c r="K13" s="64">
        <v>1</v>
      </c>
      <c r="L13" s="64">
        <f t="shared" si="0"/>
        <v>7</v>
      </c>
    </row>
    <row r="14" spans="1:12" x14ac:dyDescent="0.55000000000000004">
      <c r="A14" s="64" t="s">
        <v>60</v>
      </c>
      <c r="B14" s="64">
        <v>1</v>
      </c>
      <c r="C14" s="64">
        <v>1</v>
      </c>
      <c r="D14" s="64">
        <v>1</v>
      </c>
      <c r="E14" s="64">
        <v>1</v>
      </c>
      <c r="F14" s="64">
        <v>1</v>
      </c>
      <c r="G14" s="64">
        <v>1</v>
      </c>
      <c r="H14" s="64">
        <v>1</v>
      </c>
      <c r="I14" s="64">
        <v>0</v>
      </c>
      <c r="J14" s="64">
        <v>0</v>
      </c>
      <c r="K14" s="64">
        <v>0</v>
      </c>
      <c r="L14" s="64">
        <f t="shared" si="0"/>
        <v>7</v>
      </c>
    </row>
    <row r="15" spans="1:12" x14ac:dyDescent="0.55000000000000004">
      <c r="A15" s="64" t="s">
        <v>61</v>
      </c>
      <c r="B15" s="64">
        <v>1</v>
      </c>
      <c r="C15" s="64">
        <v>1</v>
      </c>
      <c r="D15" s="64">
        <v>1</v>
      </c>
      <c r="E15" s="64">
        <v>0</v>
      </c>
      <c r="F15" s="64">
        <v>0</v>
      </c>
      <c r="G15" s="64">
        <v>0</v>
      </c>
      <c r="H15" s="64">
        <v>0</v>
      </c>
      <c r="I15" s="64">
        <v>1</v>
      </c>
      <c r="J15" s="64">
        <v>1</v>
      </c>
      <c r="K15" s="64">
        <v>1</v>
      </c>
      <c r="L15" s="64">
        <f t="shared" si="0"/>
        <v>6</v>
      </c>
    </row>
    <row r="16" spans="1:12" x14ac:dyDescent="0.55000000000000004">
      <c r="A16" s="64" t="s">
        <v>63</v>
      </c>
      <c r="B16" s="64">
        <v>0</v>
      </c>
      <c r="C16" s="64">
        <v>1</v>
      </c>
      <c r="D16" s="64">
        <v>1</v>
      </c>
      <c r="E16" s="64">
        <v>1</v>
      </c>
      <c r="F16" s="64">
        <v>0</v>
      </c>
      <c r="G16" s="64">
        <v>1</v>
      </c>
      <c r="H16" s="64">
        <v>0</v>
      </c>
      <c r="I16" s="64">
        <v>1</v>
      </c>
      <c r="J16" s="64">
        <v>1</v>
      </c>
      <c r="K16" s="64">
        <v>0</v>
      </c>
      <c r="L16" s="64">
        <f t="shared" si="0"/>
        <v>6</v>
      </c>
    </row>
    <row r="17" spans="1:12" x14ac:dyDescent="0.55000000000000004">
      <c r="A17" s="64" t="s">
        <v>66</v>
      </c>
      <c r="B17" s="64">
        <v>0</v>
      </c>
      <c r="C17" s="64">
        <v>0</v>
      </c>
      <c r="D17" s="64">
        <v>0</v>
      </c>
      <c r="E17" s="64">
        <v>1</v>
      </c>
      <c r="F17" s="64">
        <v>1</v>
      </c>
      <c r="G17" s="64">
        <v>1</v>
      </c>
      <c r="H17" s="64">
        <v>0</v>
      </c>
      <c r="I17" s="64">
        <v>1</v>
      </c>
      <c r="J17" s="64">
        <v>1</v>
      </c>
      <c r="K17" s="64">
        <v>1</v>
      </c>
      <c r="L17" s="64">
        <f t="shared" si="0"/>
        <v>6</v>
      </c>
    </row>
    <row r="18" spans="1:12" x14ac:dyDescent="0.55000000000000004">
      <c r="A18" s="52" t="s">
        <v>67</v>
      </c>
      <c r="B18" s="52">
        <v>1</v>
      </c>
      <c r="C18" s="52">
        <v>1</v>
      </c>
      <c r="D18" s="52">
        <v>1</v>
      </c>
      <c r="E18" s="52">
        <v>1</v>
      </c>
      <c r="F18" s="52">
        <v>1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f t="shared" si="0"/>
        <v>5</v>
      </c>
    </row>
    <row r="19" spans="1:12" x14ac:dyDescent="0.55000000000000004">
      <c r="A19" s="52" t="s">
        <v>64</v>
      </c>
      <c r="B19" s="52">
        <v>0</v>
      </c>
      <c r="C19" s="52">
        <v>0</v>
      </c>
      <c r="D19" s="52">
        <v>0</v>
      </c>
      <c r="E19" s="52">
        <v>1</v>
      </c>
      <c r="F19" s="52">
        <v>1</v>
      </c>
      <c r="G19" s="52">
        <v>1</v>
      </c>
      <c r="H19" s="52">
        <v>1</v>
      </c>
      <c r="I19" s="52">
        <v>0</v>
      </c>
      <c r="J19" s="52">
        <v>0</v>
      </c>
      <c r="K19" s="52">
        <v>0</v>
      </c>
      <c r="L19" s="52">
        <f t="shared" si="0"/>
        <v>4</v>
      </c>
    </row>
    <row r="20" spans="1:12" x14ac:dyDescent="0.55000000000000004">
      <c r="A20" s="52" t="s">
        <v>65</v>
      </c>
      <c r="B20" s="52">
        <v>1</v>
      </c>
      <c r="C20" s="52">
        <v>0</v>
      </c>
      <c r="D20" s="52">
        <v>1</v>
      </c>
      <c r="E20" s="52">
        <v>0</v>
      </c>
      <c r="F20" s="52">
        <v>1</v>
      </c>
      <c r="G20" s="52">
        <v>0</v>
      </c>
      <c r="H20" s="52">
        <v>0</v>
      </c>
      <c r="I20" s="52">
        <v>1</v>
      </c>
      <c r="J20" s="52">
        <v>0</v>
      </c>
      <c r="K20" s="52">
        <v>0</v>
      </c>
      <c r="L20" s="52">
        <f t="shared" si="0"/>
        <v>4</v>
      </c>
    </row>
    <row r="21" spans="1:12" x14ac:dyDescent="0.55000000000000004">
      <c r="A21" s="52" t="s">
        <v>68</v>
      </c>
      <c r="B21" s="52">
        <v>0</v>
      </c>
      <c r="C21" s="52">
        <v>0</v>
      </c>
      <c r="D21" s="52">
        <v>1</v>
      </c>
      <c r="E21" s="52">
        <v>0</v>
      </c>
      <c r="F21" s="52">
        <v>1</v>
      </c>
      <c r="G21" s="52">
        <v>1</v>
      </c>
      <c r="H21" s="52">
        <v>0</v>
      </c>
      <c r="I21" s="52">
        <v>0</v>
      </c>
      <c r="J21" s="52">
        <v>0</v>
      </c>
      <c r="K21" s="52">
        <v>0</v>
      </c>
      <c r="L21" s="52">
        <f t="shared" si="0"/>
        <v>3</v>
      </c>
    </row>
    <row r="22" spans="1:12" x14ac:dyDescent="0.55000000000000004">
      <c r="A22" s="52" t="s">
        <v>69</v>
      </c>
      <c r="B22" s="52">
        <v>0</v>
      </c>
      <c r="C22" s="52">
        <v>0</v>
      </c>
      <c r="D22" s="52">
        <v>0</v>
      </c>
      <c r="E22" s="52">
        <v>1</v>
      </c>
      <c r="F22" s="52">
        <v>0</v>
      </c>
      <c r="G22" s="52">
        <v>0</v>
      </c>
      <c r="H22" s="52">
        <v>0</v>
      </c>
      <c r="I22" s="52">
        <v>1</v>
      </c>
      <c r="J22" s="52">
        <v>0</v>
      </c>
      <c r="K22" s="52">
        <v>1</v>
      </c>
      <c r="L22" s="52">
        <f t="shared" si="0"/>
        <v>3</v>
      </c>
    </row>
    <row r="23" spans="1:12" x14ac:dyDescent="0.55000000000000004">
      <c r="A23" s="56" t="s">
        <v>53</v>
      </c>
      <c r="B23" s="66">
        <f>COUNTIF(B7:B22,"1")/16</f>
        <v>0.625</v>
      </c>
      <c r="C23" s="66">
        <f t="shared" ref="C23:K23" si="1">COUNTIF(C7:C22,"1")/16</f>
        <v>0.625</v>
      </c>
      <c r="D23" s="66">
        <f t="shared" si="1"/>
        <v>0.6875</v>
      </c>
      <c r="E23" s="66">
        <f t="shared" si="1"/>
        <v>0.6875</v>
      </c>
      <c r="F23" s="66">
        <f t="shared" si="1"/>
        <v>0.75</v>
      </c>
      <c r="G23" s="66">
        <f t="shared" si="1"/>
        <v>0.6875</v>
      </c>
      <c r="H23" s="66">
        <f t="shared" si="1"/>
        <v>0.5</v>
      </c>
      <c r="I23" s="66">
        <f t="shared" si="1"/>
        <v>0.75</v>
      </c>
      <c r="J23" s="66">
        <f t="shared" si="1"/>
        <v>0.5625</v>
      </c>
      <c r="K23" s="66">
        <f t="shared" si="1"/>
        <v>0.5</v>
      </c>
    </row>
    <row r="24" spans="1:12" x14ac:dyDescent="0.55000000000000004">
      <c r="A24" s="57" t="s">
        <v>52</v>
      </c>
      <c r="B24" s="65">
        <f>(COUNTIF(B7:B17,"1")/$G$3)-(COUNTIF(B18:B22,"1")/$K$3)</f>
        <v>0.32727272727272727</v>
      </c>
      <c r="C24" s="65">
        <f t="shared" ref="C24:K24" si="2">(COUNTIF(C7:C17,"1")/$G$3)-(COUNTIF(C18:C22,"1")/$K$3)</f>
        <v>0.61818181818181817</v>
      </c>
      <c r="D24" s="65">
        <f t="shared" si="2"/>
        <v>0.12727272727272732</v>
      </c>
      <c r="E24" s="65">
        <f t="shared" si="2"/>
        <v>0.12727272727272732</v>
      </c>
      <c r="F24" s="65">
        <f t="shared" si="2"/>
        <v>-7.2727272727272751E-2</v>
      </c>
      <c r="G24" s="65">
        <f t="shared" si="2"/>
        <v>0.41818181818181821</v>
      </c>
      <c r="H24" s="65">
        <f t="shared" si="2"/>
        <v>0.43636363636363634</v>
      </c>
      <c r="I24" s="65">
        <f t="shared" si="2"/>
        <v>0.50909090909090904</v>
      </c>
      <c r="J24" s="65">
        <f t="shared" si="2"/>
        <v>0.81818181818181823</v>
      </c>
      <c r="K24" s="65">
        <f t="shared" si="2"/>
        <v>0.43636363636363634</v>
      </c>
    </row>
  </sheetData>
  <autoFilter ref="A6:L24">
    <sortState ref="A8:L24">
      <sortCondition descending="1" ref="L6:L24"/>
    </sortState>
  </autoFilter>
  <mergeCells count="4">
    <mergeCell ref="B5:K5"/>
    <mergeCell ref="A5:A6"/>
    <mergeCell ref="A2:K2"/>
    <mergeCell ref="A1:L1"/>
  </mergeCells>
  <pageMargins left="1.24" right="0.19685039370078741" top="0.48" bottom="0.4" header="0.26" footer="0.31496062992125984"/>
  <pageSetup paperSize="9" scale="85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G16" sqref="G16"/>
    </sheetView>
  </sheetViews>
  <sheetFormatPr defaultRowHeight="19.5" x14ac:dyDescent="0.25"/>
  <cols>
    <col min="1" max="1" width="18.875" style="46" customWidth="1"/>
    <col min="2" max="3" width="9" style="46"/>
    <col min="4" max="4" width="10.25" style="46" customWidth="1"/>
    <col min="5" max="5" width="11.125" style="46" customWidth="1"/>
    <col min="6" max="16384" width="9" style="46"/>
  </cols>
  <sheetData>
    <row r="1" spans="1:9" ht="29.25" customHeight="1" x14ac:dyDescent="0.25">
      <c r="A1" s="45" t="s">
        <v>45</v>
      </c>
      <c r="B1" s="45">
        <v>10</v>
      </c>
      <c r="C1" s="45" t="s">
        <v>13</v>
      </c>
      <c r="D1" s="83" t="s">
        <v>46</v>
      </c>
      <c r="E1" s="83"/>
      <c r="F1" s="83"/>
      <c r="G1" s="45">
        <v>5</v>
      </c>
      <c r="H1" s="45" t="s">
        <v>47</v>
      </c>
    </row>
    <row r="2" spans="1:9" ht="36" customHeight="1" x14ac:dyDescent="0.25">
      <c r="A2" s="85" t="s">
        <v>49</v>
      </c>
      <c r="B2" s="85"/>
      <c r="C2" s="85"/>
      <c r="D2" s="85"/>
      <c r="E2" s="85"/>
      <c r="F2" s="45"/>
      <c r="G2" s="45"/>
    </row>
    <row r="3" spans="1:9" x14ac:dyDescent="0.25">
      <c r="A3" s="86" t="s">
        <v>44</v>
      </c>
      <c r="B3" s="91" t="s">
        <v>48</v>
      </c>
      <c r="C3" s="91"/>
      <c r="D3" s="84" t="s">
        <v>39</v>
      </c>
      <c r="E3" s="84"/>
      <c r="F3" s="84" t="s">
        <v>40</v>
      </c>
      <c r="G3" s="84"/>
      <c r="H3" s="84" t="s">
        <v>41</v>
      </c>
      <c r="I3" s="84"/>
    </row>
    <row r="4" spans="1:9" x14ac:dyDescent="0.25">
      <c r="A4" s="87"/>
      <c r="B4" s="91">
        <v>6</v>
      </c>
      <c r="C4" s="91"/>
      <c r="D4" s="84">
        <v>4</v>
      </c>
      <c r="E4" s="84"/>
      <c r="F4" s="84">
        <v>3</v>
      </c>
      <c r="G4" s="84"/>
      <c r="H4" s="84">
        <v>2</v>
      </c>
      <c r="I4" s="84"/>
    </row>
    <row r="5" spans="1:9" x14ac:dyDescent="0.25">
      <c r="A5" s="88"/>
      <c r="B5" s="48">
        <v>5</v>
      </c>
      <c r="C5" s="48">
        <v>1</v>
      </c>
      <c r="D5" s="47">
        <v>4</v>
      </c>
      <c r="E5" s="47">
        <v>0</v>
      </c>
      <c r="F5" s="47">
        <v>0</v>
      </c>
      <c r="G5" s="47">
        <v>3</v>
      </c>
      <c r="H5" s="47">
        <v>1</v>
      </c>
      <c r="I5" s="47">
        <v>1</v>
      </c>
    </row>
    <row r="6" spans="1:9" ht="33" customHeight="1" x14ac:dyDescent="0.25">
      <c r="A6" s="49" t="s">
        <v>42</v>
      </c>
      <c r="B6" s="90">
        <f>B4/($B$1+$G$1)</f>
        <v>0.4</v>
      </c>
      <c r="C6" s="90"/>
      <c r="D6" s="90">
        <f>D4/($B$1+$G$1)</f>
        <v>0.26666666666666666</v>
      </c>
      <c r="E6" s="90"/>
      <c r="F6" s="90">
        <f>F4/($B$1+$G$1)</f>
        <v>0.2</v>
      </c>
      <c r="G6" s="90"/>
      <c r="H6" s="90">
        <f>H4/($B$1+$G$1)</f>
        <v>0.13333333333333333</v>
      </c>
      <c r="I6" s="90"/>
    </row>
    <row r="7" spans="1:9" ht="31.5" customHeight="1" x14ac:dyDescent="0.25">
      <c r="A7" s="49" t="s">
        <v>43</v>
      </c>
      <c r="B7" s="89">
        <f>(B5/B1)-(C5/G1)</f>
        <v>0.3</v>
      </c>
      <c r="C7" s="89"/>
      <c r="D7" s="89">
        <f>(E5/G1)-(D5/B1)</f>
        <v>-0.4</v>
      </c>
      <c r="E7" s="89"/>
      <c r="F7" s="89">
        <f>(G5/G1)-(F5/B1)</f>
        <v>0.6</v>
      </c>
      <c r="G7" s="89"/>
      <c r="H7" s="89">
        <f>(I5/G1)-(H5/B1)</f>
        <v>0.1</v>
      </c>
      <c r="I7" s="89"/>
    </row>
  </sheetData>
  <mergeCells count="19">
    <mergeCell ref="D7:E7"/>
    <mergeCell ref="H6:I6"/>
    <mergeCell ref="D6:E6"/>
    <mergeCell ref="F6:G6"/>
    <mergeCell ref="B3:C3"/>
    <mergeCell ref="B4:C4"/>
    <mergeCell ref="B6:C6"/>
    <mergeCell ref="F7:G7"/>
    <mergeCell ref="H7:I7"/>
    <mergeCell ref="B7:C7"/>
    <mergeCell ref="D3:E3"/>
    <mergeCell ref="D4:E4"/>
    <mergeCell ref="D1:F1"/>
    <mergeCell ref="F3:G3"/>
    <mergeCell ref="F4:G4"/>
    <mergeCell ref="H3:I3"/>
    <mergeCell ref="H4:I4"/>
    <mergeCell ref="A2:E2"/>
    <mergeCell ref="A3:A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J3" sqref="J3"/>
    </sheetView>
  </sheetViews>
  <sheetFormatPr defaultRowHeight="22.5" x14ac:dyDescent="0.3"/>
  <cols>
    <col min="1" max="1" width="9" style="21"/>
    <col min="2" max="3" width="9" style="19"/>
    <col min="4" max="4" width="11.625" style="19" customWidth="1"/>
    <col min="5" max="5" width="12.75" style="19" customWidth="1"/>
    <col min="6" max="6" width="13.875" style="21" customWidth="1"/>
    <col min="7" max="7" width="22.875" style="19" customWidth="1"/>
    <col min="8" max="8" width="23.625" style="19" customWidth="1"/>
    <col min="9" max="9" width="11.75" style="19" customWidth="1"/>
    <col min="10" max="10" width="12.875" style="19" customWidth="1"/>
    <col min="11" max="16384" width="9" style="19"/>
  </cols>
  <sheetData>
    <row r="2" spans="1:10" x14ac:dyDescent="0.3">
      <c r="A2" s="21" t="s">
        <v>17</v>
      </c>
      <c r="B2" s="19">
        <v>50</v>
      </c>
      <c r="D2" s="19" t="s">
        <v>18</v>
      </c>
      <c r="E2" s="19" t="s">
        <v>19</v>
      </c>
      <c r="F2" s="21" t="s">
        <v>0</v>
      </c>
      <c r="G2" s="19" t="s">
        <v>21</v>
      </c>
      <c r="H2" s="19" t="s">
        <v>22</v>
      </c>
      <c r="I2" s="21" t="s">
        <v>11</v>
      </c>
      <c r="J2" s="21" t="s">
        <v>20</v>
      </c>
    </row>
    <row r="3" spans="1:10" ht="33" customHeight="1" x14ac:dyDescent="0.3">
      <c r="A3" s="21">
        <v>1</v>
      </c>
      <c r="B3" s="22">
        <v>25</v>
      </c>
      <c r="E3" s="19">
        <f>A3</f>
        <v>1</v>
      </c>
      <c r="F3" s="21">
        <v>1</v>
      </c>
      <c r="G3" s="21">
        <v>5</v>
      </c>
      <c r="H3" s="20">
        <v>5</v>
      </c>
      <c r="I3" s="21">
        <f>(G3+H3)/10</f>
        <v>1</v>
      </c>
      <c r="J3" s="21">
        <f>(G3-H3)/(10/2)</f>
        <v>0</v>
      </c>
    </row>
    <row r="4" spans="1:10" x14ac:dyDescent="0.3">
      <c r="A4" s="21">
        <v>2</v>
      </c>
      <c r="B4" s="22">
        <v>30</v>
      </c>
      <c r="E4" s="19">
        <f>A4</f>
        <v>2</v>
      </c>
      <c r="F4" s="21">
        <v>2</v>
      </c>
      <c r="G4" s="21">
        <v>2</v>
      </c>
      <c r="H4" s="20">
        <v>4</v>
      </c>
      <c r="I4" s="21">
        <f t="shared" ref="I4:I12" si="0">(G4+H4)/10</f>
        <v>0.6</v>
      </c>
      <c r="J4" s="21">
        <f t="shared" ref="J4:J12" si="1">(G4-H4)/(10/2)</f>
        <v>-0.4</v>
      </c>
    </row>
    <row r="5" spans="1:10" x14ac:dyDescent="0.3">
      <c r="A5" s="21">
        <v>3</v>
      </c>
      <c r="B5" s="23">
        <v>35</v>
      </c>
      <c r="D5" s="19">
        <f>A5</f>
        <v>3</v>
      </c>
      <c r="F5" s="21">
        <v>3</v>
      </c>
      <c r="G5" s="21">
        <v>1</v>
      </c>
      <c r="H5" s="20">
        <v>3</v>
      </c>
      <c r="I5" s="21">
        <f t="shared" si="0"/>
        <v>0.4</v>
      </c>
      <c r="J5" s="21">
        <f t="shared" si="1"/>
        <v>-0.4</v>
      </c>
    </row>
    <row r="6" spans="1:10" x14ac:dyDescent="0.3">
      <c r="A6" s="21">
        <v>4</v>
      </c>
      <c r="B6" s="22">
        <v>32</v>
      </c>
      <c r="E6" s="19">
        <f t="shared" ref="E6:E8" si="2">A6</f>
        <v>4</v>
      </c>
      <c r="F6" s="21">
        <v>4</v>
      </c>
      <c r="G6" s="21">
        <v>4</v>
      </c>
      <c r="H6" s="20">
        <v>2</v>
      </c>
      <c r="I6" s="21">
        <f t="shared" si="0"/>
        <v>0.6</v>
      </c>
      <c r="J6" s="21">
        <f t="shared" si="1"/>
        <v>0.4</v>
      </c>
    </row>
    <row r="7" spans="1:10" x14ac:dyDescent="0.3">
      <c r="A7" s="21">
        <v>5</v>
      </c>
      <c r="B7" s="22">
        <v>28</v>
      </c>
      <c r="E7" s="19">
        <f t="shared" si="2"/>
        <v>5</v>
      </c>
      <c r="F7" s="21">
        <v>5</v>
      </c>
      <c r="G7" s="21">
        <v>3</v>
      </c>
      <c r="H7" s="20">
        <v>2</v>
      </c>
      <c r="I7" s="21">
        <f t="shared" si="0"/>
        <v>0.5</v>
      </c>
      <c r="J7" s="21">
        <f t="shared" si="1"/>
        <v>0.2</v>
      </c>
    </row>
    <row r="8" spans="1:10" x14ac:dyDescent="0.3">
      <c r="A8" s="21">
        <v>6</v>
      </c>
      <c r="B8" s="22">
        <v>29</v>
      </c>
      <c r="E8" s="19">
        <f t="shared" si="2"/>
        <v>6</v>
      </c>
      <c r="F8" s="21">
        <v>6</v>
      </c>
      <c r="G8" s="21">
        <v>2</v>
      </c>
      <c r="H8" s="20">
        <v>1</v>
      </c>
      <c r="I8" s="21">
        <f t="shared" si="0"/>
        <v>0.3</v>
      </c>
      <c r="J8" s="21">
        <f t="shared" si="1"/>
        <v>0.2</v>
      </c>
    </row>
    <row r="9" spans="1:10" x14ac:dyDescent="0.3">
      <c r="A9" s="21">
        <v>7</v>
      </c>
      <c r="B9" s="23">
        <v>35</v>
      </c>
      <c r="D9" s="19">
        <f>A9</f>
        <v>7</v>
      </c>
      <c r="F9" s="21">
        <v>7</v>
      </c>
      <c r="G9" s="21">
        <v>3</v>
      </c>
      <c r="H9" s="20">
        <v>5</v>
      </c>
      <c r="I9" s="21">
        <f t="shared" si="0"/>
        <v>0.8</v>
      </c>
      <c r="J9" s="21">
        <f t="shared" si="1"/>
        <v>-0.4</v>
      </c>
    </row>
    <row r="10" spans="1:10" x14ac:dyDescent="0.3">
      <c r="A10" s="21">
        <v>8</v>
      </c>
      <c r="B10" s="23">
        <v>39</v>
      </c>
      <c r="D10" s="19">
        <f>A10</f>
        <v>8</v>
      </c>
      <c r="F10" s="21">
        <v>8</v>
      </c>
      <c r="G10" s="21">
        <v>1</v>
      </c>
      <c r="H10" s="20">
        <v>4</v>
      </c>
      <c r="I10" s="21">
        <f t="shared" si="0"/>
        <v>0.5</v>
      </c>
      <c r="J10" s="21">
        <f t="shared" si="1"/>
        <v>-0.6</v>
      </c>
    </row>
    <row r="11" spans="1:10" x14ac:dyDescent="0.3">
      <c r="A11" s="21">
        <v>9</v>
      </c>
      <c r="B11" s="23">
        <v>40</v>
      </c>
      <c r="D11" s="19">
        <f>A11</f>
        <v>9</v>
      </c>
      <c r="F11" s="21">
        <v>9</v>
      </c>
      <c r="G11" s="21">
        <v>2</v>
      </c>
      <c r="H11" s="20">
        <v>3</v>
      </c>
      <c r="I11" s="21">
        <f t="shared" si="0"/>
        <v>0.5</v>
      </c>
      <c r="J11" s="21">
        <f t="shared" si="1"/>
        <v>-0.2</v>
      </c>
    </row>
    <row r="12" spans="1:10" x14ac:dyDescent="0.3">
      <c r="A12" s="21">
        <v>10</v>
      </c>
      <c r="B12" s="23">
        <v>43</v>
      </c>
      <c r="D12" s="19">
        <f>A12</f>
        <v>10</v>
      </c>
      <c r="F12" s="21">
        <v>10</v>
      </c>
      <c r="G12" s="21">
        <v>3</v>
      </c>
      <c r="H12" s="20">
        <v>0</v>
      </c>
      <c r="I12" s="21">
        <f t="shared" si="0"/>
        <v>0.3</v>
      </c>
      <c r="J12" s="21">
        <f t="shared" si="1"/>
        <v>0.6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4"/>
  <sheetViews>
    <sheetView topLeftCell="A7" workbookViewId="0">
      <selection activeCell="H18" sqref="H18"/>
    </sheetView>
  </sheetViews>
  <sheetFormatPr defaultColWidth="9.125" defaultRowHeight="23.25" x14ac:dyDescent="0.5"/>
  <cols>
    <col min="1" max="1" width="9.125" style="1"/>
    <col min="2" max="2" width="9.125" style="3"/>
    <col min="3" max="3" width="9.125" style="1"/>
    <col min="4" max="4" width="14.375" style="1" customWidth="1"/>
    <col min="5" max="16384" width="9.125" style="1"/>
  </cols>
  <sheetData>
    <row r="1" spans="2:14" ht="24" thickBot="1" x14ac:dyDescent="0.55000000000000004"/>
    <row r="2" spans="2:14" x14ac:dyDescent="0.5">
      <c r="B2" s="30">
        <v>-1</v>
      </c>
      <c r="C2" s="37" t="s">
        <v>10</v>
      </c>
      <c r="F2" s="1">
        <v>1</v>
      </c>
      <c r="G2" s="1">
        <v>1</v>
      </c>
      <c r="H2" s="1">
        <v>1</v>
      </c>
      <c r="I2" s="1">
        <f>SUM(F2:H2)</f>
        <v>3</v>
      </c>
      <c r="J2" s="1">
        <f>I2/3</f>
        <v>1</v>
      </c>
    </row>
    <row r="3" spans="2:14" x14ac:dyDescent="0.5">
      <c r="B3" s="32">
        <f>J8</f>
        <v>-0.66666666666666663</v>
      </c>
      <c r="C3" s="38" t="s">
        <v>10</v>
      </c>
      <c r="F3" s="1">
        <v>0</v>
      </c>
      <c r="G3" s="1">
        <v>1</v>
      </c>
      <c r="H3" s="1">
        <v>1</v>
      </c>
      <c r="I3" s="1">
        <f t="shared" ref="I3:I10" si="0">SUM(F3:H3)</f>
        <v>2</v>
      </c>
      <c r="J3" s="1">
        <f t="shared" ref="J3:J10" si="1">I3/3</f>
        <v>0.66666666666666663</v>
      </c>
    </row>
    <row r="4" spans="2:14" x14ac:dyDescent="0.5">
      <c r="B4" s="32">
        <f>J10</f>
        <v>-0.33333333333333331</v>
      </c>
      <c r="C4" s="38" t="s">
        <v>10</v>
      </c>
      <c r="F4" s="1">
        <v>0</v>
      </c>
      <c r="G4" s="1">
        <v>0</v>
      </c>
      <c r="H4" s="1">
        <v>1</v>
      </c>
      <c r="I4" s="1">
        <f t="shared" si="0"/>
        <v>1</v>
      </c>
      <c r="J4" s="1">
        <f t="shared" si="1"/>
        <v>0.33333333333333331</v>
      </c>
    </row>
    <row r="5" spans="2:14" x14ac:dyDescent="0.5">
      <c r="B5" s="32">
        <v>0</v>
      </c>
      <c r="C5" s="38" t="s">
        <v>10</v>
      </c>
      <c r="F5" s="1">
        <v>0</v>
      </c>
      <c r="G5" s="1">
        <v>0</v>
      </c>
      <c r="H5" s="1">
        <v>0</v>
      </c>
      <c r="I5" s="1">
        <f t="shared" si="0"/>
        <v>0</v>
      </c>
      <c r="J5" s="1">
        <f t="shared" si="1"/>
        <v>0</v>
      </c>
    </row>
    <row r="6" spans="2:14" x14ac:dyDescent="0.5">
      <c r="B6" s="32">
        <f>J4</f>
        <v>0.33333333333333331</v>
      </c>
      <c r="C6" s="38" t="s">
        <v>9</v>
      </c>
      <c r="F6" s="1">
        <v>-1</v>
      </c>
      <c r="G6" s="1">
        <v>1</v>
      </c>
      <c r="H6" s="1">
        <v>1</v>
      </c>
      <c r="I6" s="1">
        <f t="shared" si="0"/>
        <v>1</v>
      </c>
      <c r="J6" s="1">
        <f t="shared" si="1"/>
        <v>0.33333333333333331</v>
      </c>
    </row>
    <row r="7" spans="2:14" x14ac:dyDescent="0.5">
      <c r="B7" s="32">
        <f>J3</f>
        <v>0.66666666666666663</v>
      </c>
      <c r="C7" s="38" t="s">
        <v>8</v>
      </c>
      <c r="F7" s="1">
        <v>-1</v>
      </c>
      <c r="G7" s="1">
        <v>0</v>
      </c>
      <c r="H7" s="1">
        <v>1</v>
      </c>
      <c r="I7" s="1">
        <f t="shared" si="0"/>
        <v>0</v>
      </c>
      <c r="J7" s="1">
        <f t="shared" si="1"/>
        <v>0</v>
      </c>
    </row>
    <row r="8" spans="2:14" ht="24" thickBot="1" x14ac:dyDescent="0.55000000000000004">
      <c r="B8" s="40">
        <v>1</v>
      </c>
      <c r="C8" s="41" t="s">
        <v>8</v>
      </c>
      <c r="F8" s="1">
        <v>-1</v>
      </c>
      <c r="G8" s="1">
        <v>-1</v>
      </c>
      <c r="H8" s="1">
        <v>0</v>
      </c>
      <c r="I8" s="1">
        <f t="shared" si="0"/>
        <v>-2</v>
      </c>
      <c r="J8" s="1">
        <f t="shared" si="1"/>
        <v>-0.66666666666666663</v>
      </c>
    </row>
    <row r="9" spans="2:14" x14ac:dyDescent="0.5">
      <c r="F9" s="1">
        <v>-1</v>
      </c>
      <c r="G9" s="1">
        <v>-1</v>
      </c>
      <c r="H9" s="1">
        <v>-1</v>
      </c>
      <c r="I9" s="1">
        <f t="shared" si="0"/>
        <v>-3</v>
      </c>
      <c r="J9" s="1">
        <f t="shared" si="1"/>
        <v>-1</v>
      </c>
    </row>
    <row r="10" spans="2:14" x14ac:dyDescent="0.5">
      <c r="F10" s="1">
        <v>-1</v>
      </c>
      <c r="G10" s="1">
        <v>0</v>
      </c>
      <c r="H10" s="1">
        <v>0</v>
      </c>
      <c r="I10" s="1">
        <f t="shared" si="0"/>
        <v>-1</v>
      </c>
      <c r="J10" s="1">
        <f t="shared" si="1"/>
        <v>-0.33333333333333331</v>
      </c>
    </row>
    <row r="12" spans="2:14" x14ac:dyDescent="0.5">
      <c r="N12"/>
    </row>
    <row r="13" spans="2:14" x14ac:dyDescent="0.5">
      <c r="N13"/>
    </row>
    <row r="14" spans="2:14" x14ac:dyDescent="0.5">
      <c r="N14"/>
    </row>
    <row r="15" spans="2:14" ht="24" thickBot="1" x14ac:dyDescent="0.55000000000000004"/>
    <row r="16" spans="2:14" ht="24" thickBot="1" x14ac:dyDescent="0.55000000000000004">
      <c r="H16" s="30">
        <v>-1</v>
      </c>
      <c r="I16" s="31" t="s">
        <v>31</v>
      </c>
    </row>
    <row r="17" spans="3:11" x14ac:dyDescent="0.5">
      <c r="C17" s="30">
        <v>0</v>
      </c>
      <c r="D17" s="37" t="s">
        <v>14</v>
      </c>
      <c r="H17" s="32">
        <v>-0.19999900000000001</v>
      </c>
      <c r="I17" s="33" t="s">
        <v>31</v>
      </c>
    </row>
    <row r="18" spans="3:11" x14ac:dyDescent="0.5">
      <c r="C18" s="32">
        <v>0.2</v>
      </c>
      <c r="D18" s="38" t="s">
        <v>16</v>
      </c>
      <c r="H18" s="32">
        <v>-0.19</v>
      </c>
      <c r="I18" s="33" t="s">
        <v>30</v>
      </c>
      <c r="K18" s="29" t="s">
        <v>26</v>
      </c>
    </row>
    <row r="19" spans="3:11" x14ac:dyDescent="0.5">
      <c r="C19" s="32">
        <v>0.21</v>
      </c>
      <c r="D19" s="38" t="s">
        <v>16</v>
      </c>
      <c r="H19" s="32">
        <v>0.19</v>
      </c>
      <c r="I19" s="33" t="s">
        <v>30</v>
      </c>
      <c r="K19" s="29" t="s">
        <v>27</v>
      </c>
    </row>
    <row r="20" spans="3:11" x14ac:dyDescent="0.5">
      <c r="C20" s="32">
        <v>0.8</v>
      </c>
      <c r="D20" s="39" t="s">
        <v>16</v>
      </c>
      <c r="H20" s="34">
        <v>0.19999900000000001</v>
      </c>
      <c r="I20" s="33" t="s">
        <v>29</v>
      </c>
      <c r="K20" s="29" t="s">
        <v>28</v>
      </c>
    </row>
    <row r="21" spans="3:11" ht="24" thickBot="1" x14ac:dyDescent="0.55000000000000004">
      <c r="C21" s="32">
        <v>0.81</v>
      </c>
      <c r="D21" s="33" t="s">
        <v>15</v>
      </c>
      <c r="H21" s="35">
        <v>1</v>
      </c>
      <c r="I21" s="36" t="s">
        <v>29</v>
      </c>
    </row>
    <row r="22" spans="3:11" ht="24" thickBot="1" x14ac:dyDescent="0.55000000000000004">
      <c r="C22" s="40">
        <v>1</v>
      </c>
      <c r="D22" s="36" t="s">
        <v>15</v>
      </c>
    </row>
    <row r="23" spans="3:11" x14ac:dyDescent="0.5">
      <c r="C23" s="3"/>
      <c r="D23" s="3"/>
    </row>
    <row r="24" spans="3:11" x14ac:dyDescent="0.5">
      <c r="C24" s="3"/>
      <c r="D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ตารางวเคราะห์ IOC</vt:lpstr>
      <vt:lpstr>วิเคราะห์คุณภาพข้อสอบค่า pและr</vt:lpstr>
      <vt:lpstr>ตัวอย่างวิเคราะห์</vt:lpstr>
      <vt:lpstr>หาค่าBตัวลวง</vt:lpstr>
      <vt:lpstr>Sheet1</vt:lpstr>
      <vt:lpstr>table</vt:lpstr>
      <vt:lpstr>difficulty</vt:lpstr>
      <vt:lpstr>discremination</vt:lpstr>
      <vt:lpstr>'ตารางวเคราะห์ IOC'!Print_Area</vt:lpstr>
      <vt:lpstr>'ตารางวเคราะห์ IOC'!Print_Titles</vt:lpstr>
      <vt:lpstr>'วิเคราะห์คุณภาพข้อสอบค่า pและr'!Print_Titles</vt:lpstr>
      <vt:lpstr>result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dsd1975</dc:creator>
  <cp:lastModifiedBy>KopZa</cp:lastModifiedBy>
  <cp:lastPrinted>2017-12-25T02:45:53Z</cp:lastPrinted>
  <dcterms:created xsi:type="dcterms:W3CDTF">2014-11-22T04:42:39Z</dcterms:created>
  <dcterms:modified xsi:type="dcterms:W3CDTF">2017-12-25T04:28:23Z</dcterms:modified>
</cp:coreProperties>
</file>