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7.1-3" sheetId="16" r:id="rId2"/>
    <sheet name="3.7.4-5" sheetId="29" r:id="rId3"/>
    <sheet name="3.7.6-7" sheetId="30" r:id="rId4"/>
  </sheets>
  <definedNames>
    <definedName name="_xlnm.Print_Area" localSheetId="1">'3.7.1-3'!$A$1:$N$98</definedName>
    <definedName name="_xlnm.Print_Area" localSheetId="2">'3.7.4-5'!$A$1:$J$98</definedName>
    <definedName name="_xlnm.Print_Area" localSheetId="3">'3.7.6-7'!$A$1:$J$98</definedName>
    <definedName name="_xlnm.Print_Titles" localSheetId="1">'3.7.1-3'!$1:$6</definedName>
    <definedName name="_xlnm.Print_Titles" localSheetId="2">'3.7.4-5'!$1:$6</definedName>
    <definedName name="_xlnm.Print_Titles" localSheetId="3">'3.7.6-7'!$1:$6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6" i="16" l="1"/>
  <c r="L86" i="16"/>
  <c r="M85" i="16"/>
  <c r="L85" i="16"/>
  <c r="M84" i="16"/>
  <c r="L84" i="16"/>
  <c r="M83" i="16"/>
  <c r="L83" i="16"/>
  <c r="M82" i="16"/>
  <c r="L82" i="16"/>
  <c r="M81" i="16"/>
  <c r="L81" i="16"/>
  <c r="M80" i="16"/>
  <c r="L80" i="16"/>
  <c r="M79" i="16"/>
  <c r="L79" i="16"/>
  <c r="M78" i="16"/>
  <c r="L78" i="16"/>
  <c r="M77" i="16"/>
  <c r="L77" i="16"/>
  <c r="M76" i="16"/>
  <c r="L76" i="16"/>
  <c r="M75" i="16"/>
  <c r="L75" i="16"/>
  <c r="M74" i="16"/>
  <c r="L74" i="16"/>
  <c r="M73" i="16"/>
  <c r="L73" i="16"/>
  <c r="M72" i="16"/>
  <c r="L72" i="16"/>
  <c r="M71" i="16"/>
  <c r="L71" i="16"/>
  <c r="M70" i="16"/>
  <c r="L70" i="16"/>
  <c r="M69" i="16"/>
  <c r="L69" i="16"/>
  <c r="M68" i="16"/>
  <c r="L68" i="16"/>
  <c r="M67" i="16"/>
  <c r="L67" i="16"/>
  <c r="M66" i="16"/>
  <c r="L66" i="16"/>
  <c r="M65" i="16"/>
  <c r="L65" i="16"/>
  <c r="M64" i="16"/>
  <c r="L64" i="16"/>
  <c r="M63" i="16"/>
  <c r="L63" i="16"/>
  <c r="M62" i="16"/>
  <c r="L62" i="16"/>
  <c r="M61" i="16"/>
  <c r="L61" i="16"/>
  <c r="M60" i="16"/>
  <c r="L60" i="16"/>
  <c r="M59" i="16"/>
  <c r="L59" i="16"/>
  <c r="M58" i="16"/>
  <c r="L58" i="16"/>
  <c r="M57" i="16"/>
  <c r="L57" i="16"/>
  <c r="M56" i="16"/>
  <c r="L56" i="16"/>
  <c r="M55" i="16"/>
  <c r="L55" i="16"/>
  <c r="M54" i="16"/>
  <c r="L54" i="16"/>
  <c r="M53" i="16"/>
  <c r="L53" i="16"/>
  <c r="M52" i="16"/>
  <c r="L52" i="16"/>
  <c r="M51" i="16"/>
  <c r="L51" i="16"/>
  <c r="M50" i="16"/>
  <c r="L50" i="16"/>
  <c r="M49" i="16"/>
  <c r="L49" i="16"/>
  <c r="M48" i="16"/>
  <c r="L48" i="16"/>
  <c r="M47" i="16"/>
  <c r="L47" i="16"/>
  <c r="M46" i="16"/>
  <c r="L46" i="16"/>
  <c r="M45" i="16"/>
  <c r="L45" i="16"/>
  <c r="M44" i="16"/>
  <c r="L44" i="16"/>
  <c r="M43" i="16"/>
  <c r="L43" i="16"/>
  <c r="M42" i="16"/>
  <c r="L42" i="16"/>
  <c r="M41" i="16"/>
  <c r="L41" i="16"/>
  <c r="M40" i="16"/>
  <c r="L40" i="16"/>
  <c r="M39" i="16"/>
  <c r="L39" i="16"/>
  <c r="M38" i="16"/>
  <c r="L38" i="16"/>
  <c r="M37" i="16"/>
  <c r="L37" i="16"/>
  <c r="M36" i="16"/>
  <c r="L36" i="16"/>
  <c r="M35" i="16"/>
  <c r="L35" i="16"/>
  <c r="M34" i="16"/>
  <c r="L34" i="16"/>
  <c r="M33" i="16"/>
  <c r="L33" i="16"/>
  <c r="M32" i="16"/>
  <c r="L32" i="16"/>
  <c r="M31" i="16"/>
  <c r="L31" i="16"/>
  <c r="M30" i="16"/>
  <c r="L30" i="16"/>
  <c r="M29" i="16"/>
  <c r="L29" i="16"/>
  <c r="M28" i="16"/>
  <c r="L28" i="16"/>
  <c r="M27" i="16"/>
  <c r="L27" i="16"/>
  <c r="M26" i="16"/>
  <c r="L26" i="16"/>
  <c r="M25" i="16"/>
  <c r="L25" i="16"/>
  <c r="M24" i="16"/>
  <c r="L24" i="16"/>
  <c r="M23" i="16"/>
  <c r="L23" i="16"/>
  <c r="M22" i="16"/>
  <c r="L22" i="16"/>
  <c r="M21" i="16"/>
  <c r="L21" i="16"/>
  <c r="M20" i="16"/>
  <c r="L20" i="16"/>
  <c r="M19" i="16"/>
  <c r="L19" i="16"/>
  <c r="M18" i="16"/>
  <c r="L18" i="16"/>
  <c r="M17" i="16"/>
  <c r="L17" i="16"/>
  <c r="M16" i="16"/>
  <c r="L16" i="16"/>
  <c r="M15" i="16"/>
  <c r="L15" i="16"/>
  <c r="M14" i="16"/>
  <c r="L14" i="16"/>
  <c r="M13" i="16"/>
  <c r="L13" i="16"/>
  <c r="M12" i="16"/>
  <c r="L12" i="16"/>
  <c r="M11" i="16"/>
  <c r="L11" i="16"/>
  <c r="M10" i="16"/>
  <c r="L10" i="16"/>
  <c r="M9" i="16"/>
  <c r="L9" i="16"/>
  <c r="M8" i="16"/>
  <c r="L8" i="16"/>
  <c r="M7" i="16"/>
  <c r="L7" i="16"/>
  <c r="I86" i="30" l="1"/>
  <c r="I85" i="30"/>
  <c r="I84" i="30"/>
  <c r="I83" i="30"/>
  <c r="I82" i="30"/>
  <c r="I81" i="30"/>
  <c r="I80" i="30"/>
  <c r="I79" i="30"/>
  <c r="I78" i="30"/>
  <c r="I77" i="30"/>
  <c r="I76" i="30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64" i="29"/>
  <c r="H86" i="30"/>
  <c r="E86" i="30"/>
  <c r="F86" i="30" s="1"/>
  <c r="H85" i="30"/>
  <c r="E85" i="30"/>
  <c r="F85" i="30" s="1"/>
  <c r="H84" i="30"/>
  <c r="E84" i="30"/>
  <c r="F84" i="30" s="1"/>
  <c r="H83" i="30"/>
  <c r="E83" i="30"/>
  <c r="F83" i="30" s="1"/>
  <c r="H82" i="30"/>
  <c r="E82" i="30"/>
  <c r="H81" i="30"/>
  <c r="E81" i="30"/>
  <c r="F81" i="30" s="1"/>
  <c r="H80" i="30"/>
  <c r="F80" i="30"/>
  <c r="E80" i="30"/>
  <c r="H79" i="30"/>
  <c r="F79" i="30"/>
  <c r="E79" i="30"/>
  <c r="H78" i="30"/>
  <c r="F78" i="30"/>
  <c r="E78" i="30"/>
  <c r="H77" i="30"/>
  <c r="F77" i="30"/>
  <c r="E77" i="30"/>
  <c r="H76" i="30"/>
  <c r="E76" i="30"/>
  <c r="F76" i="30" s="1"/>
  <c r="H75" i="30"/>
  <c r="F75" i="30"/>
  <c r="E75" i="30"/>
  <c r="H74" i="30"/>
  <c r="F74" i="30"/>
  <c r="E74" i="30"/>
  <c r="H73" i="30"/>
  <c r="E73" i="30"/>
  <c r="H72" i="30"/>
  <c r="E72" i="30"/>
  <c r="F72" i="30" s="1"/>
  <c r="H71" i="30"/>
  <c r="F71" i="30"/>
  <c r="E71" i="30"/>
  <c r="H70" i="30"/>
  <c r="E70" i="30"/>
  <c r="F70" i="30" s="1"/>
  <c r="H69" i="30"/>
  <c r="F69" i="30"/>
  <c r="E69" i="30"/>
  <c r="H68" i="30"/>
  <c r="F68" i="30"/>
  <c r="E68" i="30"/>
  <c r="H67" i="30"/>
  <c r="F67" i="30"/>
  <c r="E67" i="30"/>
  <c r="H66" i="30"/>
  <c r="F66" i="30"/>
  <c r="E66" i="30"/>
  <c r="H65" i="30"/>
  <c r="E65" i="30"/>
  <c r="F65" i="30" s="1"/>
  <c r="H64" i="30"/>
  <c r="E64" i="30"/>
  <c r="H63" i="30"/>
  <c r="E63" i="30"/>
  <c r="H62" i="30"/>
  <c r="E62" i="30"/>
  <c r="H61" i="30"/>
  <c r="E61" i="30"/>
  <c r="F61" i="30" s="1"/>
  <c r="H60" i="30"/>
  <c r="E60" i="30"/>
  <c r="F60" i="30" s="1"/>
  <c r="H59" i="30"/>
  <c r="E59" i="30"/>
  <c r="F59" i="30" s="1"/>
  <c r="H58" i="30"/>
  <c r="E58" i="30"/>
  <c r="F58" i="30" s="1"/>
  <c r="H57" i="30"/>
  <c r="E57" i="30"/>
  <c r="F57" i="30" s="1"/>
  <c r="H56" i="30"/>
  <c r="F56" i="30"/>
  <c r="E56" i="30"/>
  <c r="H55" i="30"/>
  <c r="E55" i="30"/>
  <c r="F55" i="30" s="1"/>
  <c r="H54" i="30"/>
  <c r="E54" i="30"/>
  <c r="F54" i="30" s="1"/>
  <c r="H53" i="30"/>
  <c r="E53" i="30"/>
  <c r="F53" i="30" s="1"/>
  <c r="H52" i="30"/>
  <c r="E52" i="30"/>
  <c r="F52" i="30" s="1"/>
  <c r="H51" i="30"/>
  <c r="E51" i="30"/>
  <c r="F51" i="30" s="1"/>
  <c r="H50" i="30"/>
  <c r="E50" i="30"/>
  <c r="F50" i="30" s="1"/>
  <c r="H49" i="30"/>
  <c r="E49" i="30"/>
  <c r="F49" i="30" s="1"/>
  <c r="H48" i="30"/>
  <c r="F48" i="30"/>
  <c r="E48" i="30"/>
  <c r="H47" i="30"/>
  <c r="F47" i="30"/>
  <c r="E47" i="30"/>
  <c r="H46" i="30"/>
  <c r="E46" i="30"/>
  <c r="F46" i="30" s="1"/>
  <c r="H45" i="30"/>
  <c r="E45" i="30"/>
  <c r="F45" i="30" s="1"/>
  <c r="H44" i="30"/>
  <c r="F44" i="30"/>
  <c r="E44" i="30"/>
  <c r="H43" i="30"/>
  <c r="F43" i="30"/>
  <c r="E43" i="30"/>
  <c r="H42" i="30"/>
  <c r="F42" i="30"/>
  <c r="E42" i="30"/>
  <c r="H41" i="30"/>
  <c r="F41" i="30"/>
  <c r="E41" i="30"/>
  <c r="H40" i="30"/>
  <c r="E40" i="30"/>
  <c r="F40" i="30" s="1"/>
  <c r="H39" i="30"/>
  <c r="F39" i="30"/>
  <c r="E39" i="30"/>
  <c r="H38" i="30"/>
  <c r="F38" i="30"/>
  <c r="E38" i="30"/>
  <c r="H37" i="30"/>
  <c r="F37" i="30"/>
  <c r="E37" i="30"/>
  <c r="H36" i="30"/>
  <c r="E36" i="30"/>
  <c r="F36" i="30" s="1"/>
  <c r="H35" i="30"/>
  <c r="E35" i="30"/>
  <c r="H34" i="30"/>
  <c r="F34" i="30"/>
  <c r="E34" i="30"/>
  <c r="H33" i="30"/>
  <c r="E33" i="30"/>
  <c r="F33" i="30" s="1"/>
  <c r="H32" i="30"/>
  <c r="E32" i="30"/>
  <c r="F32" i="30" s="1"/>
  <c r="H31" i="30"/>
  <c r="F31" i="30"/>
  <c r="E31" i="30"/>
  <c r="H30" i="30"/>
  <c r="F30" i="30"/>
  <c r="E30" i="30"/>
  <c r="H29" i="30"/>
  <c r="F29" i="30"/>
  <c r="E29" i="30"/>
  <c r="H28" i="30"/>
  <c r="F28" i="30"/>
  <c r="E28" i="30"/>
  <c r="H27" i="30"/>
  <c r="E27" i="30"/>
  <c r="F27" i="30" s="1"/>
  <c r="H26" i="30"/>
  <c r="F26" i="30"/>
  <c r="E26" i="30"/>
  <c r="H25" i="30"/>
  <c r="E25" i="30"/>
  <c r="F25" i="30" s="1"/>
  <c r="H24" i="30"/>
  <c r="F24" i="30"/>
  <c r="E24" i="30"/>
  <c r="H23" i="30"/>
  <c r="E23" i="30"/>
  <c r="F23" i="30" s="1"/>
  <c r="H22" i="30"/>
  <c r="F22" i="30"/>
  <c r="E22" i="30"/>
  <c r="H21" i="30"/>
  <c r="F21" i="30"/>
  <c r="E21" i="30"/>
  <c r="H20" i="30"/>
  <c r="F20" i="30"/>
  <c r="E20" i="30"/>
  <c r="H19" i="30"/>
  <c r="F19" i="30"/>
  <c r="E19" i="30"/>
  <c r="H18" i="30"/>
  <c r="F18" i="30"/>
  <c r="E18" i="30"/>
  <c r="H17" i="30"/>
  <c r="E17" i="30"/>
  <c r="F17" i="30" s="1"/>
  <c r="H16" i="30"/>
  <c r="E16" i="30"/>
  <c r="F16" i="30" s="1"/>
  <c r="H15" i="30"/>
  <c r="F15" i="30"/>
  <c r="E15" i="30"/>
  <c r="H14" i="30"/>
  <c r="E14" i="30"/>
  <c r="F14" i="30" s="1"/>
  <c r="H13" i="30"/>
  <c r="F13" i="30"/>
  <c r="E13" i="30"/>
  <c r="H12" i="30"/>
  <c r="E12" i="30"/>
  <c r="F12" i="30" s="1"/>
  <c r="H11" i="30"/>
  <c r="F11" i="30"/>
  <c r="E11" i="30"/>
  <c r="H10" i="30"/>
  <c r="F10" i="30"/>
  <c r="E10" i="30"/>
  <c r="H9" i="30"/>
  <c r="F9" i="30"/>
  <c r="E9" i="30"/>
  <c r="R8" i="30"/>
  <c r="I8" i="30"/>
  <c r="H8" i="30"/>
  <c r="F8" i="30"/>
  <c r="E8" i="30"/>
  <c r="R7" i="30"/>
  <c r="F73" i="30" s="1"/>
  <c r="I7" i="30"/>
  <c r="H7" i="30"/>
  <c r="F7" i="30"/>
  <c r="E7" i="30"/>
  <c r="R6" i="30"/>
  <c r="R5" i="30"/>
  <c r="R4" i="30"/>
  <c r="R3" i="30"/>
  <c r="R2" i="30"/>
  <c r="H86" i="29"/>
  <c r="I86" i="29" s="1"/>
  <c r="E86" i="29"/>
  <c r="F86" i="29" s="1"/>
  <c r="H85" i="29"/>
  <c r="I85" i="29" s="1"/>
  <c r="E85" i="29"/>
  <c r="F85" i="29" s="1"/>
  <c r="H84" i="29"/>
  <c r="I84" i="29" s="1"/>
  <c r="E84" i="29"/>
  <c r="F84" i="29" s="1"/>
  <c r="H83" i="29"/>
  <c r="I83" i="29" s="1"/>
  <c r="E83" i="29"/>
  <c r="F83" i="29" s="1"/>
  <c r="H82" i="29"/>
  <c r="I82" i="29" s="1"/>
  <c r="E82" i="29"/>
  <c r="F82" i="29" s="1"/>
  <c r="H81" i="29"/>
  <c r="I81" i="29" s="1"/>
  <c r="E81" i="29"/>
  <c r="F81" i="29" s="1"/>
  <c r="H80" i="29"/>
  <c r="I80" i="29" s="1"/>
  <c r="E80" i="29"/>
  <c r="F80" i="29" s="1"/>
  <c r="H79" i="29"/>
  <c r="I79" i="29" s="1"/>
  <c r="E79" i="29"/>
  <c r="F79" i="29" s="1"/>
  <c r="H78" i="29"/>
  <c r="I78" i="29" s="1"/>
  <c r="E78" i="29"/>
  <c r="F78" i="29" s="1"/>
  <c r="I77" i="29"/>
  <c r="H77" i="29"/>
  <c r="E77" i="29"/>
  <c r="F77" i="29" s="1"/>
  <c r="H76" i="29"/>
  <c r="E76" i="29"/>
  <c r="F76" i="29" s="1"/>
  <c r="H75" i="29"/>
  <c r="I75" i="29" s="1"/>
  <c r="E75" i="29"/>
  <c r="F75" i="29" s="1"/>
  <c r="I74" i="29"/>
  <c r="H74" i="29"/>
  <c r="F74" i="29"/>
  <c r="E74" i="29"/>
  <c r="H73" i="29"/>
  <c r="I73" i="29" s="1"/>
  <c r="E73" i="29"/>
  <c r="H72" i="29"/>
  <c r="I72" i="29" s="1"/>
  <c r="E72" i="29"/>
  <c r="F72" i="29" s="1"/>
  <c r="H71" i="29"/>
  <c r="I71" i="29" s="1"/>
  <c r="E71" i="29"/>
  <c r="F71" i="29" s="1"/>
  <c r="I70" i="29"/>
  <c r="H70" i="29"/>
  <c r="F70" i="29"/>
  <c r="E70" i="29"/>
  <c r="I69" i="29"/>
  <c r="H69" i="29"/>
  <c r="F69" i="29"/>
  <c r="E69" i="29"/>
  <c r="H68" i="29"/>
  <c r="I68" i="29" s="1"/>
  <c r="E68" i="29"/>
  <c r="F68" i="29" s="1"/>
  <c r="I67" i="29"/>
  <c r="H67" i="29"/>
  <c r="F67" i="29"/>
  <c r="E67" i="29"/>
  <c r="I66" i="29"/>
  <c r="H66" i="29"/>
  <c r="F66" i="29"/>
  <c r="E66" i="29"/>
  <c r="H65" i="29"/>
  <c r="I65" i="29" s="1"/>
  <c r="E65" i="29"/>
  <c r="F65" i="29" s="1"/>
  <c r="H64" i="29"/>
  <c r="F64" i="29"/>
  <c r="E64" i="29"/>
  <c r="H63" i="29"/>
  <c r="I63" i="29" s="1"/>
  <c r="E63" i="29"/>
  <c r="F63" i="29" s="1"/>
  <c r="H62" i="29"/>
  <c r="I62" i="29" s="1"/>
  <c r="E62" i="29"/>
  <c r="F62" i="29" s="1"/>
  <c r="H61" i="29"/>
  <c r="I61" i="29" s="1"/>
  <c r="E61" i="29"/>
  <c r="F61" i="29" s="1"/>
  <c r="I60" i="29"/>
  <c r="H60" i="29"/>
  <c r="F60" i="29"/>
  <c r="E60" i="29"/>
  <c r="H59" i="29"/>
  <c r="I59" i="29" s="1"/>
  <c r="E59" i="29"/>
  <c r="I58" i="29"/>
  <c r="H58" i="29"/>
  <c r="F58" i="29"/>
  <c r="E58" i="29"/>
  <c r="H57" i="29"/>
  <c r="I57" i="29" s="1"/>
  <c r="E57" i="29"/>
  <c r="H56" i="29"/>
  <c r="E56" i="29"/>
  <c r="F56" i="29" s="1"/>
  <c r="I55" i="29"/>
  <c r="H55" i="29"/>
  <c r="E55" i="29"/>
  <c r="F55" i="29" s="1"/>
  <c r="H54" i="29"/>
  <c r="I54" i="29" s="1"/>
  <c r="E54" i="29"/>
  <c r="F54" i="29" s="1"/>
  <c r="H53" i="29"/>
  <c r="I53" i="29" s="1"/>
  <c r="E53" i="29"/>
  <c r="H52" i="29"/>
  <c r="I52" i="29" s="1"/>
  <c r="E52" i="29"/>
  <c r="F52" i="29" s="1"/>
  <c r="H51" i="29"/>
  <c r="I51" i="29" s="1"/>
  <c r="E51" i="29"/>
  <c r="F51" i="29" s="1"/>
  <c r="H50" i="29"/>
  <c r="I50" i="29" s="1"/>
  <c r="E50" i="29"/>
  <c r="F50" i="29" s="1"/>
  <c r="H49" i="29"/>
  <c r="I49" i="29" s="1"/>
  <c r="E49" i="29"/>
  <c r="F49" i="29" s="1"/>
  <c r="H48" i="29"/>
  <c r="I48" i="29" s="1"/>
  <c r="E48" i="29"/>
  <c r="F48" i="29" s="1"/>
  <c r="H47" i="29"/>
  <c r="I47" i="29" s="1"/>
  <c r="E47" i="29"/>
  <c r="F47" i="29" s="1"/>
  <c r="H46" i="29"/>
  <c r="I46" i="29" s="1"/>
  <c r="E46" i="29"/>
  <c r="H45" i="29"/>
  <c r="I45" i="29" s="1"/>
  <c r="E45" i="29"/>
  <c r="F45" i="29" s="1"/>
  <c r="H44" i="29"/>
  <c r="I44" i="29" s="1"/>
  <c r="E44" i="29"/>
  <c r="F44" i="29" s="1"/>
  <c r="H43" i="29"/>
  <c r="E43" i="29"/>
  <c r="F43" i="29" s="1"/>
  <c r="H42" i="29"/>
  <c r="I42" i="29" s="1"/>
  <c r="E42" i="29"/>
  <c r="F42" i="29" s="1"/>
  <c r="H41" i="29"/>
  <c r="I41" i="29" s="1"/>
  <c r="E41" i="29"/>
  <c r="F41" i="29" s="1"/>
  <c r="H40" i="29"/>
  <c r="I40" i="29" s="1"/>
  <c r="E40" i="29"/>
  <c r="F40" i="29" s="1"/>
  <c r="H39" i="29"/>
  <c r="I39" i="29" s="1"/>
  <c r="E39" i="29"/>
  <c r="F39" i="29" s="1"/>
  <c r="I38" i="29"/>
  <c r="H38" i="29"/>
  <c r="E38" i="29"/>
  <c r="H37" i="29"/>
  <c r="I37" i="29" s="1"/>
  <c r="E37" i="29"/>
  <c r="F37" i="29" s="1"/>
  <c r="H36" i="29"/>
  <c r="I36" i="29" s="1"/>
  <c r="E36" i="29"/>
  <c r="F36" i="29" s="1"/>
  <c r="H35" i="29"/>
  <c r="I35" i="29" s="1"/>
  <c r="E35" i="29"/>
  <c r="F35" i="29" s="1"/>
  <c r="H34" i="29"/>
  <c r="I34" i="29" s="1"/>
  <c r="E34" i="29"/>
  <c r="F34" i="29" s="1"/>
  <c r="H33" i="29"/>
  <c r="I33" i="29" s="1"/>
  <c r="E33" i="29"/>
  <c r="F33" i="29" s="1"/>
  <c r="H32" i="29"/>
  <c r="I32" i="29" s="1"/>
  <c r="E32" i="29"/>
  <c r="F32" i="29" s="1"/>
  <c r="H31" i="29"/>
  <c r="I31" i="29" s="1"/>
  <c r="E31" i="29"/>
  <c r="F31" i="29" s="1"/>
  <c r="H30" i="29"/>
  <c r="I30" i="29" s="1"/>
  <c r="E30" i="29"/>
  <c r="F30" i="29" s="1"/>
  <c r="I29" i="29"/>
  <c r="H29" i="29"/>
  <c r="E29" i="29"/>
  <c r="F29" i="29" s="1"/>
  <c r="I28" i="29"/>
  <c r="H28" i="29"/>
  <c r="F28" i="29"/>
  <c r="E28" i="29"/>
  <c r="H27" i="29"/>
  <c r="E27" i="29"/>
  <c r="F27" i="29" s="1"/>
  <c r="H26" i="29"/>
  <c r="I26" i="29" s="1"/>
  <c r="E26" i="29"/>
  <c r="H25" i="29"/>
  <c r="E25" i="29"/>
  <c r="F25" i="29" s="1"/>
  <c r="H24" i="29"/>
  <c r="I24" i="29" s="1"/>
  <c r="E24" i="29"/>
  <c r="F24" i="29" s="1"/>
  <c r="H23" i="29"/>
  <c r="I23" i="29" s="1"/>
  <c r="E23" i="29"/>
  <c r="F23" i="29" s="1"/>
  <c r="H22" i="29"/>
  <c r="I22" i="29" s="1"/>
  <c r="E22" i="29"/>
  <c r="F22" i="29" s="1"/>
  <c r="H21" i="29"/>
  <c r="I21" i="29" s="1"/>
  <c r="E21" i="29"/>
  <c r="F21" i="29" s="1"/>
  <c r="H20" i="29"/>
  <c r="I20" i="29" s="1"/>
  <c r="E20" i="29"/>
  <c r="F20" i="29" s="1"/>
  <c r="I19" i="29"/>
  <c r="H19" i="29"/>
  <c r="F19" i="29"/>
  <c r="E19" i="29"/>
  <c r="H18" i="29"/>
  <c r="E18" i="29"/>
  <c r="F18" i="29" s="1"/>
  <c r="H17" i="29"/>
  <c r="I17" i="29" s="1"/>
  <c r="E17" i="29"/>
  <c r="F17" i="29" s="1"/>
  <c r="H16" i="29"/>
  <c r="E16" i="29"/>
  <c r="F16" i="29" s="1"/>
  <c r="I15" i="29"/>
  <c r="H15" i="29"/>
  <c r="F15" i="29"/>
  <c r="E15" i="29"/>
  <c r="H14" i="29"/>
  <c r="E14" i="29"/>
  <c r="F14" i="29" s="1"/>
  <c r="H13" i="29"/>
  <c r="I13" i="29" s="1"/>
  <c r="E13" i="29"/>
  <c r="F13" i="29" s="1"/>
  <c r="H12" i="29"/>
  <c r="I12" i="29" s="1"/>
  <c r="E12" i="29"/>
  <c r="F12" i="29" s="1"/>
  <c r="H11" i="29"/>
  <c r="I11" i="29" s="1"/>
  <c r="E11" i="29"/>
  <c r="F11" i="29" s="1"/>
  <c r="H10" i="29"/>
  <c r="I10" i="29" s="1"/>
  <c r="E10" i="29"/>
  <c r="H9" i="29"/>
  <c r="I9" i="29" s="1"/>
  <c r="E9" i="29"/>
  <c r="F9" i="29" s="1"/>
  <c r="R8" i="29"/>
  <c r="I8" i="29"/>
  <c r="H8" i="29"/>
  <c r="F8" i="29"/>
  <c r="E8" i="29"/>
  <c r="R7" i="29"/>
  <c r="H7" i="29"/>
  <c r="I7" i="29" s="1"/>
  <c r="E7" i="29"/>
  <c r="F7" i="29" s="1"/>
  <c r="R6" i="29"/>
  <c r="R5" i="29"/>
  <c r="R4" i="29"/>
  <c r="R3" i="29"/>
  <c r="R2" i="29"/>
  <c r="F62" i="30" l="1"/>
  <c r="I89" i="30"/>
  <c r="F64" i="30"/>
  <c r="F82" i="30"/>
  <c r="F63" i="30"/>
  <c r="F59" i="29"/>
  <c r="I25" i="29"/>
  <c r="I16" i="29"/>
  <c r="F46" i="29"/>
  <c r="I56" i="29"/>
  <c r="I14" i="29"/>
  <c r="F38" i="29"/>
  <c r="I95" i="30"/>
  <c r="F35" i="30"/>
  <c r="I93" i="30"/>
  <c r="I18" i="29"/>
  <c r="I88" i="29" s="1"/>
  <c r="F53" i="29"/>
  <c r="I76" i="29"/>
  <c r="I27" i="29"/>
  <c r="I92" i="29" s="1"/>
  <c r="I43" i="29"/>
  <c r="F73" i="29"/>
  <c r="F57" i="29"/>
  <c r="F10" i="29"/>
  <c r="F95" i="29" s="1"/>
  <c r="F26" i="29"/>
  <c r="I94" i="30" l="1"/>
  <c r="I96" i="30"/>
  <c r="I92" i="30"/>
  <c r="I97" i="30"/>
  <c r="I88" i="30"/>
  <c r="F96" i="30"/>
  <c r="I97" i="29"/>
  <c r="I93" i="29"/>
  <c r="I95" i="29"/>
  <c r="F96" i="29"/>
  <c r="F92" i="30"/>
  <c r="F89" i="30"/>
  <c r="F88" i="30"/>
  <c r="F97" i="30"/>
  <c r="F93" i="30"/>
  <c r="F95" i="30"/>
  <c r="F94" i="30"/>
  <c r="F89" i="29"/>
  <c r="F92" i="29"/>
  <c r="I96" i="29"/>
  <c r="I89" i="29"/>
  <c r="F88" i="29"/>
  <c r="I94" i="29"/>
  <c r="F97" i="29"/>
  <c r="F93" i="29"/>
  <c r="F94" i="29"/>
  <c r="I98" i="30" l="1"/>
  <c r="I90" i="30" s="1"/>
  <c r="I98" i="29"/>
  <c r="I90" i="29" s="1"/>
  <c r="F98" i="30"/>
  <c r="F90" i="30" s="1"/>
  <c r="F98" i="29"/>
  <c r="F90" i="29" s="1"/>
  <c r="I86" i="16" l="1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2" i="16"/>
  <c r="I48" i="16"/>
  <c r="I47" i="16"/>
  <c r="I44" i="16"/>
  <c r="I41" i="16"/>
  <c r="I39" i="16"/>
  <c r="I36" i="16"/>
  <c r="I35" i="16"/>
  <c r="I34" i="16"/>
  <c r="I33" i="16"/>
  <c r="I32" i="16"/>
  <c r="I31" i="16"/>
  <c r="I30" i="16"/>
  <c r="I29" i="16"/>
  <c r="I28" i="16"/>
  <c r="I26" i="16"/>
  <c r="I24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I53" i="16" s="1"/>
  <c r="H52" i="16"/>
  <c r="H51" i="16"/>
  <c r="I51" i="16" s="1"/>
  <c r="H50" i="16"/>
  <c r="I50" i="16" s="1"/>
  <c r="H49" i="16"/>
  <c r="I49" i="16" s="1"/>
  <c r="H48" i="16"/>
  <c r="H47" i="16"/>
  <c r="H46" i="16"/>
  <c r="I46" i="16" s="1"/>
  <c r="H45" i="16"/>
  <c r="I45" i="16" s="1"/>
  <c r="H44" i="16"/>
  <c r="H43" i="16"/>
  <c r="I43" i="16" s="1"/>
  <c r="H42" i="16"/>
  <c r="H41" i="16"/>
  <c r="H40" i="16"/>
  <c r="I40" i="16" s="1"/>
  <c r="H39" i="16"/>
  <c r="H38" i="16"/>
  <c r="I38" i="16" s="1"/>
  <c r="H37" i="16"/>
  <c r="I37" i="16" s="1"/>
  <c r="H36" i="16"/>
  <c r="H35" i="16"/>
  <c r="H34" i="16"/>
  <c r="H33" i="16"/>
  <c r="H32" i="16"/>
  <c r="H31" i="16"/>
  <c r="H30" i="16"/>
  <c r="H29" i="16"/>
  <c r="H28" i="16"/>
  <c r="H27" i="16"/>
  <c r="H26" i="16"/>
  <c r="H25" i="16"/>
  <c r="I25" i="16" s="1"/>
  <c r="H24" i="16"/>
  <c r="H23" i="16"/>
  <c r="I23" i="16" s="1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H8" i="16"/>
  <c r="H7" i="16"/>
  <c r="I7" i="16" s="1"/>
  <c r="M88" i="16" l="1"/>
  <c r="M94" i="16"/>
  <c r="M93" i="16"/>
  <c r="M92" i="16"/>
  <c r="M96" i="16"/>
  <c r="M95" i="16"/>
  <c r="M89" i="16"/>
  <c r="M97" i="16"/>
  <c r="F86" i="16"/>
  <c r="E86" i="16"/>
  <c r="E85" i="16"/>
  <c r="F85" i="16" s="1"/>
  <c r="F84" i="16"/>
  <c r="E84" i="16"/>
  <c r="E83" i="16"/>
  <c r="F83" i="16" s="1"/>
  <c r="F82" i="16"/>
  <c r="E82" i="16"/>
  <c r="F81" i="16"/>
  <c r="E81" i="16"/>
  <c r="F80" i="16"/>
  <c r="E80" i="16"/>
  <c r="F79" i="16"/>
  <c r="E79" i="16"/>
  <c r="F78" i="16"/>
  <c r="E78" i="16"/>
  <c r="F77" i="16"/>
  <c r="E77" i="16"/>
  <c r="F76" i="16"/>
  <c r="E76" i="16"/>
  <c r="F75" i="16"/>
  <c r="E75" i="16"/>
  <c r="F74" i="16"/>
  <c r="E74" i="16"/>
  <c r="F73" i="16"/>
  <c r="E73" i="16"/>
  <c r="F72" i="16"/>
  <c r="E72" i="16"/>
  <c r="F71" i="16"/>
  <c r="E71" i="16"/>
  <c r="F70" i="16"/>
  <c r="E70" i="16"/>
  <c r="F69" i="16"/>
  <c r="E69" i="16"/>
  <c r="F68" i="16"/>
  <c r="E68" i="16"/>
  <c r="F67" i="16"/>
  <c r="E67" i="16"/>
  <c r="F66" i="16"/>
  <c r="E66" i="16"/>
  <c r="F65" i="16"/>
  <c r="E65" i="16"/>
  <c r="F64" i="16"/>
  <c r="E64" i="16"/>
  <c r="F63" i="16"/>
  <c r="E63" i="16"/>
  <c r="F62" i="16"/>
  <c r="E62" i="16"/>
  <c r="F61" i="16"/>
  <c r="E61" i="16"/>
  <c r="F60" i="16"/>
  <c r="E60" i="16"/>
  <c r="F59" i="16"/>
  <c r="E59" i="16"/>
  <c r="F58" i="16"/>
  <c r="E58" i="16"/>
  <c r="F57" i="16"/>
  <c r="E57" i="16"/>
  <c r="F56" i="16"/>
  <c r="E56" i="16"/>
  <c r="F55" i="16"/>
  <c r="E55" i="16"/>
  <c r="F54" i="16"/>
  <c r="E54" i="16"/>
  <c r="E53" i="16"/>
  <c r="F53" i="16" s="1"/>
  <c r="F52" i="16"/>
  <c r="E52" i="16"/>
  <c r="E51" i="16"/>
  <c r="F51" i="16" s="1"/>
  <c r="E50" i="16"/>
  <c r="F50" i="16" s="1"/>
  <c r="E49" i="16"/>
  <c r="F49" i="16" s="1"/>
  <c r="F48" i="16"/>
  <c r="E48" i="16"/>
  <c r="F47" i="16"/>
  <c r="E47" i="16"/>
  <c r="E46" i="16"/>
  <c r="E45" i="16"/>
  <c r="F45" i="16" s="1"/>
  <c r="F44" i="16"/>
  <c r="E44" i="16"/>
  <c r="E43" i="16"/>
  <c r="F43" i="16" s="1"/>
  <c r="E42" i="16"/>
  <c r="F42" i="16" s="1"/>
  <c r="F41" i="16"/>
  <c r="E41" i="16"/>
  <c r="E40" i="16"/>
  <c r="F40" i="16" s="1"/>
  <c r="E39" i="16"/>
  <c r="F39" i="16" s="1"/>
  <c r="E38" i="16"/>
  <c r="F38" i="16" s="1"/>
  <c r="E37" i="16"/>
  <c r="F37" i="16" s="1"/>
  <c r="F36" i="16"/>
  <c r="E36" i="16"/>
  <c r="F35" i="16"/>
  <c r="E35" i="16"/>
  <c r="F34" i="16"/>
  <c r="E34" i="16"/>
  <c r="F33" i="16"/>
  <c r="E33" i="16"/>
  <c r="F32" i="16"/>
  <c r="E32" i="16"/>
  <c r="F31" i="16"/>
  <c r="E31" i="16"/>
  <c r="F30" i="16"/>
  <c r="E30" i="16"/>
  <c r="F29" i="16"/>
  <c r="E29" i="16"/>
  <c r="F28" i="16"/>
  <c r="E28" i="16"/>
  <c r="E27" i="16"/>
  <c r="F27" i="16" s="1"/>
  <c r="F26" i="16"/>
  <c r="E26" i="16"/>
  <c r="E25" i="16"/>
  <c r="F25" i="16" s="1"/>
  <c r="F24" i="16"/>
  <c r="E24" i="16"/>
  <c r="E23" i="16"/>
  <c r="F23" i="16" s="1"/>
  <c r="F22" i="16"/>
  <c r="E22" i="16"/>
  <c r="F21" i="16"/>
  <c r="E21" i="16"/>
  <c r="F20" i="16"/>
  <c r="E20" i="16"/>
  <c r="F19" i="16"/>
  <c r="E19" i="16"/>
  <c r="F18" i="16"/>
  <c r="E18" i="16"/>
  <c r="F17" i="16"/>
  <c r="E17" i="16"/>
  <c r="F16" i="16"/>
  <c r="E16" i="16"/>
  <c r="F15" i="16"/>
  <c r="E15" i="16"/>
  <c r="F14" i="16"/>
  <c r="E14" i="16"/>
  <c r="F13" i="16"/>
  <c r="E13" i="16"/>
  <c r="E12" i="16"/>
  <c r="F12" i="16" s="1"/>
  <c r="F11" i="16"/>
  <c r="E11" i="16"/>
  <c r="F10" i="16"/>
  <c r="E10" i="16"/>
  <c r="F9" i="16"/>
  <c r="E9" i="16"/>
  <c r="F8" i="16"/>
  <c r="E8" i="16"/>
  <c r="E7" i="16"/>
  <c r="F7" i="16" s="1"/>
  <c r="V4" i="16"/>
  <c r="V5" i="16"/>
  <c r="V6" i="16"/>
  <c r="V7" i="16"/>
  <c r="V8" i="16"/>
  <c r="V3" i="16"/>
  <c r="I42" i="16" s="1"/>
  <c r="V2" i="16"/>
  <c r="M98" i="16" l="1"/>
  <c r="M90" i="16" s="1"/>
  <c r="I27" i="16"/>
  <c r="F46" i="16"/>
  <c r="F95" i="16" s="1"/>
  <c r="F92" i="16" l="1"/>
  <c r="F96" i="16"/>
  <c r="I97" i="16"/>
  <c r="I96" i="16"/>
  <c r="I95" i="16"/>
  <c r="I89" i="16"/>
  <c r="I88" i="16"/>
  <c r="I92" i="16"/>
  <c r="I94" i="16"/>
  <c r="I93" i="16"/>
  <c r="F94" i="16"/>
  <c r="F88" i="16"/>
  <c r="F97" i="16"/>
  <c r="F93" i="16"/>
  <c r="F89" i="16"/>
  <c r="F98" i="16" l="1"/>
  <c r="F90" i="16" s="1"/>
  <c r="I98" i="16"/>
  <c r="I90" i="16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<sst xmlns="http://schemas.openxmlformats.org/spreadsheetml/2006/main" count="864" uniqueCount="396">
  <si>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</si>
  <si>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</si>
  <si>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</si>
  <si>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</si>
  <si>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</si>
  <si>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</si>
  <si>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</si>
  <si>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</si>
  <si>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</si>
  <si>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</si>
  <si>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</si>
  <si>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</si>
  <si>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</si>
  <si>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</si>
  <si>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</si>
  <si>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</si>
  <si>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</si>
  <si>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</si>
  <si>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</si>
  <si>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</si>
  <si>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</si>
  <si>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</si>
  <si>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</si>
  <si>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</si>
  <si>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</si>
  <si>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</si>
  <si>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</si>
  <si>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</si>
  <si>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</si>
  <si>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</si>
  <si>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</si>
  <si>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</si>
  <si>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</si>
  <si>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</si>
  <si>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</si>
  <si>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</si>
  <si>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</si>
  <si>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</si>
  <si>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</si>
  <si>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</si>
  <si>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</si>
  <si>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</si>
  <si>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</si>
  <si>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</si>
  <si>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</si>
  <si>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</si>
  <si>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</si>
  <si>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</si>
  <si>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</si>
  <si>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</si>
  <si>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</si>
  <si>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</si>
  <si>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</si>
  <si>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</si>
  <si>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</si>
  <si>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</si>
  <si>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</si>
  <si>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</si>
  <si>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</si>
  <si>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</si>
  <si>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</si>
  <si>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</si>
  <si>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</si>
  <si>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</si>
  <si>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</si>
  <si>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</si>
  <si>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</si>
  <si>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</si>
  <si>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</si>
  <si>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</si>
  <si>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</si>
  <si>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</si>
  <si>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</si>
  <si>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</si>
  <si>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</si>
  <si>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</si>
  <si>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</si>
  <si>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</si>
  <si>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</si>
  <si>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</si>
  <si>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</si>
  <si>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</si>
  <si>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</si>
  <si>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</si>
  <si>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</si>
  <si>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</si>
  <si>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</si>
  <si>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</si>
  <si>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</si>
  <si>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</si>
  <si>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</si>
  <si>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</si>
  <si>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</si>
  <si>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</si>
  <si>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</si>
  <si>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</si>
  <si>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</si>
  <si>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</si>
  <si>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</si>
  <si>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</si>
  <si>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</si>
  <si>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</si>
  <si>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</si>
  <si>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</si>
  <si>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</si>
  <si>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</si>
  <si>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</si>
  <si>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</si>
  <si>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</si>
  <si>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</si>
  <si>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</si>
  <si>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</si>
  <si>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</si>
  <si>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</si>
  <si>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</si>
  <si>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</si>
  <si>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</si>
  <si>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</si>
  <si>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</si>
  <si>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</si>
  <si>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</si>
  <si>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</si>
  <si>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</si>
  <si>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</si>
  <si>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</si>
  <si>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</si>
  <si>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</si>
  <si>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</si>
  <si>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</si>
  <si>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</si>
  <si>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</si>
  <si>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</si>
  <si>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</si>
  <si>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</si>
  <si>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</si>
  <si>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</si>
  <si>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</si>
  <si>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</si>
  <si>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</si>
  <si>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</si>
  <si>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</si>
  <si>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</si>
  <si>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</si>
  <si>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</si>
  <si>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</si>
  <si>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</si>
  <si>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</si>
  <si>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</si>
  <si>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</si>
  <si>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</si>
  <si>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</si>
  <si>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</si>
  <si>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</si>
  <si>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</si>
  <si>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</si>
  <si>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</si>
  <si>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</si>
  <si>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</si>
  <si>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</si>
  <si>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</si>
  <si>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</si>
  <si>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</si>
  <si>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</si>
  <si>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</si>
  <si>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</si>
  <si>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</si>
  <si>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</si>
  <si>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</si>
  <si>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</si>
  <si>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</si>
  <si>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</si>
  <si>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</si>
  <si>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</si>
  <si>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</si>
  <si>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</si>
  <si>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</si>
  <si>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</si>
  <si>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</si>
  <si>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</si>
  <si>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</si>
  <si>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</si>
  <si>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</si>
  <si>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</si>
  <si>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</si>
  <si>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</si>
  <si>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</si>
  <si>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</si>
  <si>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</si>
  <si>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</si>
  <si>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</si>
  <si>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</si>
  <si>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</si>
  <si>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</si>
  <si>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</si>
  <si>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</si>
  <si>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</si>
  <si>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</si>
  <si>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</si>
  <si>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</si>
  <si>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</si>
  <si>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</si>
  <si>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</si>
  <si>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</si>
  <si>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</si>
  <si>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</si>
  <si>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</si>
  <si>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</si>
  <si>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</si>
  <si>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</si>
  <si>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</si>
  <si>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</si>
  <si>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</si>
  <si>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</si>
  <si>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</si>
  <si>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</si>
  <si>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</si>
  <si>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</si>
  <si>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</si>
  <si>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</si>
  <si>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</si>
  <si>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</si>
  <si>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</si>
  <si>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</si>
  <si>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</si>
  <si>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</si>
  <si>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</si>
  <si>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</si>
  <si>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</si>
  <si>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</si>
  <si>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</si>
  <si>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</si>
  <si>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</si>
  <si>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</si>
  <si>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</si>
  <si>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</si>
  <si>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</si>
  <si>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</si>
  <si>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</si>
  <si>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</si>
  <si>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</si>
  <si>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</si>
  <si>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</si>
  <si>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</si>
  <si>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</si>
  <si>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</si>
  <si>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</si>
  <si>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</si>
  <si>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</si>
  <si>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</si>
  <si>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</si>
  <si>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</si>
  <si>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</si>
  <si>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</si>
  <si>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</si>
  <si>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</si>
  <si>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</si>
  <si>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</si>
  <si>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</si>
  <si>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</si>
  <si>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</si>
  <si>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</si>
  <si>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</si>
  <si>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</si>
  <si>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ผู้รายงานผล นายพิเชฐ  เลี้ยงฤทัย</t>
  </si>
  <si>
    <t>ตัวชี้วัดที่ 3.7.1</t>
  </si>
  <si>
    <t>ตัวชี้วัดที่ 3.7.2</t>
  </si>
  <si>
    <t>ตัวชี้วัดที่ 3.7.3</t>
  </si>
  <si>
    <t>ตัวชี้วัดที่ 3.7.4</t>
  </si>
  <si>
    <t>ตัวชี้วัดที่ 3.7.5</t>
  </si>
  <si>
    <t>ตัวชี้วัดที่ 3.7.6</t>
  </si>
  <si>
    <t>ตัวชี้วัดที่ 3.7.7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</si>
  <si>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</si>
  <si>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</si>
  <si>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</si>
  <si>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</si>
  <si>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</si>
  <si>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</si>
  <si>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</si>
  <si>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</si>
  <si>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</si>
  <si>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</si>
  <si>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</si>
  <si>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ตัวชี้วัดที่ 3.7.1, 3.7.2 และ3.7.3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</si>
  <si>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</si>
  <si>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</si>
  <si>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</si>
  <si>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</si>
  <si>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</si>
  <si>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</si>
  <si>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</si>
  <si>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</si>
  <si>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</si>
  <si>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</si>
  <si>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</si>
  <si>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</si>
  <si>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</si>
  <si>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</si>
  <si>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</si>
  <si>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</si>
  <si>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</si>
  <si>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</si>
  <si>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</si>
  <si>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</si>
  <si>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</si>
  <si>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</si>
  <si>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</si>
  <si>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</si>
  <si>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</si>
  <si>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</si>
  <si>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</si>
  <si>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</si>
  <si>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</si>
  <si>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</si>
  <si>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</si>
  <si>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</si>
  <si>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</si>
  <si>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</si>
  <si>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</si>
  <si>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</si>
  <si>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</si>
  <si>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</si>
  <si>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</si>
  <si>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</si>
  <si>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</si>
  <si>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</si>
  <si>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</si>
  <si>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</si>
  <si>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</si>
  <si>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</si>
  <si>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</si>
  <si>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</si>
  <si>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</si>
  <si>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</si>
  <si>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</si>
  <si>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</si>
  <si>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</si>
  <si>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</si>
  <si>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</si>
  <si>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</si>
  <si>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</si>
  <si>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</si>
  <si>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</si>
  <si>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</si>
  <si>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</si>
  <si>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</si>
  <si>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</si>
  <si>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</si>
  <si>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</si>
  <si>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</si>
  <si>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</si>
  <si>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</si>
  <si>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</si>
  <si>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</si>
  <si>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</si>
  <si>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</si>
  <si>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</si>
  <si>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</si>
  <si>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</si>
  <si>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</si>
  <si>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</si>
  <si>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</si>
  <si>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</si>
  <si>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</si>
  <si>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</si>
  <si>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</si>
  <si>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</si>
  <si>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</si>
  <si>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</si>
  <si>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</si>
  <si>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</si>
  <si>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</si>
  <si>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</si>
  <si>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</si>
  <si>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</si>
  <si>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</si>
  <si>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</si>
  <si>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</si>
  <si>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</si>
  <si>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</si>
  <si>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</si>
  <si>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</si>
  <si>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</si>
  <si>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</si>
  <si>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</si>
  <si>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</si>
  <si>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</si>
  <si>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</si>
  <si>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</si>
  <si>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</si>
  <si>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ตัวชี้วัดที่ 3.7.4 และ3.7.5</t>
  </si>
  <si>
    <t>ตัวชี้วัดที่ 3.7.6 และ3.7.7</t>
  </si>
  <si>
    <t xml:space="preserve">E-mail :  homedonut@hotmail.com </t>
  </si>
  <si>
    <t>โทร. 0 2245 4406 ,604 ,610</t>
  </si>
  <si>
    <t>E-mail :  homedonut@hotmail.com</t>
  </si>
  <si>
    <t>หมายเหตุ</t>
  </si>
  <si>
    <t>ผู้มีสถานภาพ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</si>
</sst>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0" fillId="0" borderId="0"/>
  </cellStyleXfs>
  <cellXfs count="204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2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3" fontId="4" fillId="0" borderId="26" xfId="0" applyNumberFormat="1" applyFont="1" applyFill="1" applyBorder="1" applyAlignment="1">
      <alignment horizontal="center" vertical="center"/>
    </xf>
    <xf numFmtId="43" fontId="4" fillId="0" borderId="31" xfId="0" applyNumberFormat="1" applyFont="1" applyFill="1" applyBorder="1" applyAlignment="1">
      <alignment horizontal="center" vertical="center"/>
    </xf>
    <xf numFmtId="43" fontId="4" fillId="4" borderId="26" xfId="0" applyNumberFormat="1" applyFont="1" applyFill="1" applyBorder="1" applyAlignment="1">
      <alignment horizontal="center" vertical="center"/>
    </xf>
    <xf numFmtId="43" fontId="4" fillId="0" borderId="21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top"/>
    </xf>
    <xf numFmtId="0" fontId="7" fillId="0" borderId="2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4" fillId="0" borderId="0" xfId="0" applyFont="1" applyFill="1" applyBorder="1" applyAlignment="1"/>
    <xf numFmtId="41" fontId="5" fillId="0" borderId="4" xfId="1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/>
    </xf>
    <xf numFmtId="43" fontId="4" fillId="5" borderId="1" xfId="0" applyNumberFormat="1" applyFont="1" applyFill="1" applyBorder="1" applyAlignment="1">
      <alignment horizontal="center" vertical="center"/>
    </xf>
    <xf numFmtId="43" fontId="4" fillId="5" borderId="1" xfId="0" applyNumberFormat="1" applyFont="1" applyFill="1" applyBorder="1" applyAlignment="1">
      <alignment horizontal="right"/>
    </xf>
    <xf numFmtId="0" fontId="4" fillId="0" borderId="0" xfId="0" applyFont="1" applyAlignment="1"/>
    <xf numFmtId="0" fontId="4" fillId="0" borderId="0" xfId="0" applyFont="1" applyFill="1" applyBorder="1" applyAlignment="1">
      <alignment horizontal="left"/>
    </xf>
    <xf numFmtId="2" fontId="4" fillId="0" borderId="0" xfId="0" applyNumberFormat="1" applyFont="1" applyFill="1" applyBorder="1" applyAlignment="1"/>
    <xf numFmtId="0" fontId="9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/>
    </xf>
    <xf numFmtId="2" fontId="7" fillId="0" borderId="23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11" fillId="0" borderId="32" xfId="0" applyFont="1" applyFill="1" applyBorder="1"/>
    <xf numFmtId="0" fontId="11" fillId="0" borderId="34" xfId="0" applyFont="1" applyFill="1" applyBorder="1"/>
    <xf numFmtId="0" fontId="11" fillId="0" borderId="33" xfId="0" applyFont="1" applyFill="1" applyBorder="1"/>
    <xf numFmtId="0" fontId="11" fillId="0" borderId="35" xfId="0" applyFont="1" applyFill="1" applyBorder="1"/>
    <xf numFmtId="164" fontId="11" fillId="0" borderId="39" xfId="0" applyNumberFormat="1" applyFont="1" applyFill="1" applyBorder="1" applyAlignment="1">
      <alignment horizontal="center"/>
    </xf>
    <xf numFmtId="164" fontId="11" fillId="0" borderId="38" xfId="0" applyNumberFormat="1" applyFont="1" applyFill="1" applyBorder="1" applyAlignment="1">
      <alignment horizontal="center"/>
    </xf>
    <xf numFmtId="0" fontId="11" fillId="6" borderId="34" xfId="0" applyFont="1" applyFill="1" applyBorder="1"/>
    <xf numFmtId="0" fontId="11" fillId="6" borderId="35" xfId="0" applyFont="1" applyFill="1" applyBorder="1"/>
    <xf numFmtId="0" fontId="12" fillId="8" borderId="36" xfId="0" applyFont="1" applyFill="1" applyBorder="1"/>
    <xf numFmtId="0" fontId="12" fillId="8" borderId="37" xfId="0" applyFont="1" applyFill="1" applyBorder="1"/>
    <xf numFmtId="0" fontId="11" fillId="7" borderId="34" xfId="0" applyFont="1" applyFill="1" applyBorder="1"/>
    <xf numFmtId="0" fontId="11" fillId="7" borderId="35" xfId="0" applyFont="1" applyFill="1" applyBorder="1"/>
    <xf numFmtId="164" fontId="11" fillId="7" borderId="39" xfId="0" applyNumberFormat="1" applyFont="1" applyFill="1" applyBorder="1" applyAlignment="1">
      <alignment horizontal="center"/>
    </xf>
    <xf numFmtId="164" fontId="11" fillId="6" borderId="39" xfId="0" applyNumberFormat="1" applyFont="1" applyFill="1" applyBorder="1" applyAlignment="1">
      <alignment horizontal="center"/>
    </xf>
    <xf numFmtId="164" fontId="12" fillId="8" borderId="40" xfId="0" applyNumberFormat="1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41" fontId="3" fillId="0" borderId="15" xfId="0" applyNumberFormat="1" applyFont="1" applyFill="1" applyBorder="1" applyAlignment="1">
      <alignment horizontal="center" vertical="center"/>
    </xf>
    <xf numFmtId="41" fontId="3" fillId="0" borderId="16" xfId="0" applyNumberFormat="1" applyFont="1" applyFill="1" applyBorder="1" applyAlignment="1">
      <alignment horizontal="center" vertical="center"/>
    </xf>
    <xf numFmtId="43" fontId="3" fillId="0" borderId="16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164" fontId="3" fillId="0" borderId="27" xfId="0" applyNumberFormat="1" applyFont="1" applyFill="1" applyBorder="1" applyAlignment="1">
      <alignment horizontal="center" vertical="center"/>
    </xf>
    <xf numFmtId="41" fontId="3" fillId="0" borderId="9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28" xfId="0" applyNumberFormat="1" applyFont="1" applyFill="1" applyBorder="1" applyAlignment="1">
      <alignment horizontal="center" vertical="center"/>
    </xf>
    <xf numFmtId="41" fontId="3" fillId="0" borderId="13" xfId="0" applyNumberFormat="1" applyFont="1" applyFill="1" applyBorder="1" applyAlignment="1">
      <alignment horizontal="center" vertical="center"/>
    </xf>
    <xf numFmtId="41" fontId="3" fillId="0" borderId="18" xfId="0" applyNumberFormat="1" applyFont="1" applyFill="1" applyBorder="1" applyAlignment="1">
      <alignment horizontal="center" vertical="center"/>
    </xf>
    <xf numFmtId="43" fontId="3" fillId="0" borderId="18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3" fillId="0" borderId="29" xfId="0" applyNumberFormat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left" vertical="center"/>
    </xf>
    <xf numFmtId="41" fontId="3" fillId="0" borderId="22" xfId="0" applyNumberFormat="1" applyFont="1" applyFill="1" applyBorder="1" applyAlignment="1">
      <alignment horizontal="center" vertical="center"/>
    </xf>
    <xf numFmtId="41" fontId="3" fillId="0" borderId="23" xfId="0" applyNumberFormat="1" applyFont="1" applyFill="1" applyBorder="1" applyAlignment="1">
      <alignment horizontal="center" vertical="center"/>
    </xf>
    <xf numFmtId="43" fontId="3" fillId="0" borderId="23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30" xfId="0" applyNumberFormat="1" applyFont="1" applyFill="1" applyBorder="1" applyAlignment="1">
      <alignment horizontal="center" vertical="center"/>
    </xf>
    <xf numFmtId="49" fontId="5" fillId="0" borderId="22" xfId="0" applyNumberFormat="1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left" vertical="center"/>
    </xf>
    <xf numFmtId="41" fontId="3" fillId="0" borderId="4" xfId="1" applyNumberFormat="1" applyFont="1" applyFill="1" applyBorder="1" applyAlignment="1">
      <alignment horizontal="center"/>
    </xf>
    <xf numFmtId="41" fontId="3" fillId="0" borderId="1" xfId="0" applyNumberFormat="1" applyFont="1" applyFill="1" applyBorder="1" applyAlignment="1">
      <alignment horizontal="center"/>
    </xf>
    <xf numFmtId="43" fontId="3" fillId="0" borderId="1" xfId="0" applyNumberFormat="1" applyFont="1" applyFill="1" applyBorder="1" applyAlignment="1">
      <alignment horizontal="center"/>
    </xf>
    <xf numFmtId="164" fontId="3" fillId="0" borderId="28" xfId="0" applyNumberFormat="1" applyFont="1" applyFill="1" applyBorder="1" applyAlignment="1">
      <alignment horizontal="center"/>
    </xf>
    <xf numFmtId="41" fontId="3" fillId="0" borderId="9" xfId="1" applyNumberFormat="1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/>
    </xf>
    <xf numFmtId="41" fontId="3" fillId="0" borderId="20" xfId="1" applyNumberFormat="1" applyFont="1" applyFill="1" applyBorder="1" applyAlignment="1">
      <alignment horizontal="center"/>
    </xf>
    <xf numFmtId="41" fontId="3" fillId="0" borderId="18" xfId="0" applyNumberFormat="1" applyFont="1" applyFill="1" applyBorder="1" applyAlignment="1">
      <alignment horizontal="center"/>
    </xf>
    <xf numFmtId="43" fontId="3" fillId="0" borderId="18" xfId="0" applyNumberFormat="1" applyFont="1" applyFill="1" applyBorder="1" applyAlignment="1">
      <alignment horizontal="center"/>
    </xf>
    <xf numFmtId="164" fontId="3" fillId="0" borderId="29" xfId="0" applyNumberFormat="1" applyFont="1" applyFill="1" applyBorder="1" applyAlignment="1">
      <alignment horizontal="center"/>
    </xf>
    <xf numFmtId="41" fontId="3" fillId="0" borderId="13" xfId="1" applyNumberFormat="1" applyFont="1" applyFill="1" applyBorder="1" applyAlignment="1">
      <alignment horizontal="center"/>
    </xf>
    <xf numFmtId="164" fontId="3" fillId="0" borderId="14" xfId="0" applyNumberFormat="1" applyFont="1" applyFill="1" applyBorder="1" applyAlignment="1">
      <alignment horizontal="center"/>
    </xf>
    <xf numFmtId="41" fontId="3" fillId="8" borderId="24" xfId="1" applyNumberFormat="1" applyFont="1" applyFill="1" applyBorder="1" applyAlignment="1">
      <alignment horizontal="center"/>
    </xf>
    <xf numFmtId="41" fontId="3" fillId="8" borderId="23" xfId="0" applyNumberFormat="1" applyFont="1" applyFill="1" applyBorder="1" applyAlignment="1">
      <alignment horizontal="center"/>
    </xf>
    <xf numFmtId="43" fontId="3" fillId="8" borderId="23" xfId="0" applyNumberFormat="1" applyFont="1" applyFill="1" applyBorder="1" applyAlignment="1">
      <alignment horizontal="center"/>
    </xf>
    <xf numFmtId="164" fontId="3" fillId="8" borderId="30" xfId="0" applyNumberFormat="1" applyFont="1" applyFill="1" applyBorder="1" applyAlignment="1">
      <alignment horizontal="center"/>
    </xf>
    <xf numFmtId="41" fontId="3" fillId="8" borderId="22" xfId="1" applyNumberFormat="1" applyFont="1" applyFill="1" applyBorder="1" applyAlignment="1">
      <alignment horizontal="center"/>
    </xf>
    <xf numFmtId="164" fontId="3" fillId="8" borderId="7" xfId="0" applyNumberFormat="1" applyFont="1" applyFill="1" applyBorder="1" applyAlignment="1">
      <alignment horizontal="center"/>
    </xf>
    <xf numFmtId="41" fontId="3" fillId="0" borderId="24" xfId="1" applyNumberFormat="1" applyFont="1" applyFill="1" applyBorder="1" applyAlignment="1">
      <alignment horizontal="center"/>
    </xf>
    <xf numFmtId="41" fontId="3" fillId="0" borderId="23" xfId="0" applyNumberFormat="1" applyFont="1" applyFill="1" applyBorder="1" applyAlignment="1">
      <alignment horizontal="center"/>
    </xf>
    <xf numFmtId="43" fontId="3" fillId="0" borderId="23" xfId="0" applyNumberFormat="1" applyFont="1" applyFill="1" applyBorder="1" applyAlignment="1">
      <alignment horizontal="center"/>
    </xf>
    <xf numFmtId="164" fontId="3" fillId="0" borderId="30" xfId="0" applyNumberFormat="1" applyFont="1" applyFill="1" applyBorder="1" applyAlignment="1">
      <alignment horizontal="center"/>
    </xf>
    <xf numFmtId="41" fontId="3" fillId="0" borderId="22" xfId="1" applyNumberFormat="1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41" fontId="3" fillId="0" borderId="25" xfId="1" applyNumberFormat="1" applyFont="1" applyFill="1" applyBorder="1" applyAlignment="1">
      <alignment horizontal="center"/>
    </xf>
    <xf numFmtId="41" fontId="3" fillId="0" borderId="16" xfId="0" applyNumberFormat="1" applyFont="1" applyFill="1" applyBorder="1" applyAlignment="1">
      <alignment horizontal="center"/>
    </xf>
    <xf numFmtId="43" fontId="3" fillId="0" borderId="16" xfId="0" applyNumberFormat="1" applyFont="1" applyFill="1" applyBorder="1" applyAlignment="1">
      <alignment horizontal="center"/>
    </xf>
    <xf numFmtId="164" fontId="3" fillId="0" borderId="27" xfId="0" applyNumberFormat="1" applyFont="1" applyFill="1" applyBorder="1" applyAlignment="1">
      <alignment horizontal="center"/>
    </xf>
    <xf numFmtId="41" fontId="3" fillId="0" borderId="15" xfId="1" applyNumberFormat="1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41" fontId="3" fillId="8" borderId="22" xfId="0" applyNumberFormat="1" applyFont="1" applyFill="1" applyBorder="1" applyAlignment="1">
      <alignment horizontal="center" vertical="center"/>
    </xf>
    <xf numFmtId="41" fontId="3" fillId="8" borderId="23" xfId="0" applyNumberFormat="1" applyFont="1" applyFill="1" applyBorder="1" applyAlignment="1">
      <alignment horizontal="center" vertical="center"/>
    </xf>
    <xf numFmtId="43" fontId="3" fillId="8" borderId="23" xfId="0" applyNumberFormat="1" applyFont="1" applyFill="1" applyBorder="1" applyAlignment="1">
      <alignment horizontal="center" vertical="center"/>
    </xf>
    <xf numFmtId="164" fontId="3" fillId="8" borderId="7" xfId="0" applyNumberFormat="1" applyFont="1" applyFill="1" applyBorder="1" applyAlignment="1">
      <alignment horizontal="center" vertical="center"/>
    </xf>
    <xf numFmtId="164" fontId="3" fillId="8" borderId="30" xfId="0" applyNumberFormat="1" applyFont="1" applyFill="1" applyBorder="1" applyAlignment="1">
      <alignment horizontal="center" vertical="center"/>
    </xf>
    <xf numFmtId="41" fontId="3" fillId="8" borderId="22" xfId="0" applyNumberFormat="1" applyFont="1" applyFill="1" applyBorder="1" applyAlignment="1">
      <alignment horizontal="center"/>
    </xf>
    <xf numFmtId="41" fontId="3" fillId="0" borderId="9" xfId="0" applyNumberFormat="1" applyFont="1" applyFill="1" applyBorder="1" applyAlignment="1">
      <alignment horizontal="center"/>
    </xf>
    <xf numFmtId="41" fontId="3" fillId="0" borderId="13" xfId="0" applyNumberFormat="1" applyFont="1" applyFill="1" applyBorder="1" applyAlignment="1">
      <alignment horizontal="center"/>
    </xf>
    <xf numFmtId="0" fontId="9" fillId="0" borderId="41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41" fontId="3" fillId="0" borderId="46" xfId="1" applyNumberFormat="1" applyFont="1" applyFill="1" applyBorder="1" applyAlignment="1">
      <alignment horizontal="center"/>
    </xf>
    <xf numFmtId="41" fontId="3" fillId="0" borderId="2" xfId="0" applyNumberFormat="1" applyFont="1" applyFill="1" applyBorder="1" applyAlignment="1">
      <alignment horizontal="center"/>
    </xf>
    <xf numFmtId="43" fontId="3" fillId="0" borderId="2" xfId="0" applyNumberFormat="1" applyFont="1" applyFill="1" applyBorder="1" applyAlignment="1">
      <alignment horizontal="center"/>
    </xf>
    <xf numFmtId="164" fontId="3" fillId="0" borderId="47" xfId="0" applyNumberFormat="1" applyFont="1" applyFill="1" applyBorder="1" applyAlignment="1">
      <alignment horizontal="center"/>
    </xf>
    <xf numFmtId="41" fontId="3" fillId="0" borderId="19" xfId="0" applyNumberFormat="1" applyFont="1" applyFill="1" applyBorder="1" applyAlignment="1">
      <alignment horizontal="center"/>
    </xf>
    <xf numFmtId="164" fontId="3" fillId="0" borderId="48" xfId="0" applyNumberFormat="1" applyFont="1" applyFill="1" applyBorder="1" applyAlignment="1">
      <alignment horizontal="center"/>
    </xf>
    <xf numFmtId="41" fontId="3" fillId="0" borderId="49" xfId="1" applyNumberFormat="1" applyFont="1" applyFill="1" applyBorder="1" applyAlignment="1">
      <alignment horizontal="center"/>
    </xf>
    <xf numFmtId="41" fontId="3" fillId="0" borderId="50" xfId="0" applyNumberFormat="1" applyFont="1" applyFill="1" applyBorder="1" applyAlignment="1">
      <alignment horizontal="center"/>
    </xf>
    <xf numFmtId="43" fontId="3" fillId="0" borderId="50" xfId="0" applyNumberFormat="1" applyFont="1" applyFill="1" applyBorder="1" applyAlignment="1">
      <alignment horizontal="center"/>
    </xf>
    <xf numFmtId="164" fontId="3" fillId="0" borderId="51" xfId="0" applyNumberFormat="1" applyFont="1" applyFill="1" applyBorder="1" applyAlignment="1">
      <alignment horizontal="center"/>
    </xf>
    <xf numFmtId="41" fontId="3" fillId="0" borderId="52" xfId="0" applyNumberFormat="1" applyFont="1" applyFill="1" applyBorder="1" applyAlignment="1">
      <alignment horizontal="center"/>
    </xf>
    <xf numFmtId="164" fontId="3" fillId="0" borderId="53" xfId="0" applyNumberFormat="1" applyFont="1" applyFill="1" applyBorder="1" applyAlignment="1">
      <alignment horizontal="center"/>
    </xf>
    <xf numFmtId="41" fontId="3" fillId="0" borderId="6" xfId="1" applyNumberFormat="1" applyFont="1" applyFill="1" applyBorder="1" applyAlignment="1">
      <alignment horizontal="center"/>
    </xf>
    <xf numFmtId="41" fontId="3" fillId="0" borderId="5" xfId="0" applyNumberFormat="1" applyFont="1" applyFill="1" applyBorder="1" applyAlignment="1">
      <alignment horizontal="center"/>
    </xf>
    <xf numFmtId="43" fontId="3" fillId="0" borderId="5" xfId="0" applyNumberFormat="1" applyFont="1" applyFill="1" applyBorder="1" applyAlignment="1">
      <alignment horizontal="center"/>
    </xf>
    <xf numFmtId="164" fontId="3" fillId="0" borderId="54" xfId="0" applyNumberFormat="1" applyFont="1" applyFill="1" applyBorder="1" applyAlignment="1">
      <alignment horizontal="center"/>
    </xf>
    <xf numFmtId="41" fontId="3" fillId="0" borderId="11" xfId="0" applyNumberFormat="1" applyFont="1" applyFill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6" fillId="0" borderId="22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/>
    </xf>
    <xf numFmtId="0" fontId="13" fillId="8" borderId="55" xfId="0" applyFont="1" applyFill="1" applyBorder="1"/>
    <xf numFmtId="0" fontId="13" fillId="0" borderId="57" xfId="0" applyFont="1" applyFill="1" applyBorder="1"/>
    <xf numFmtId="0" fontId="13" fillId="0" borderId="58" xfId="0" applyFont="1" applyFill="1" applyBorder="1"/>
    <xf numFmtId="0" fontId="13" fillId="0" borderId="59" xfId="0" applyFont="1" applyFill="1" applyBorder="1"/>
    <xf numFmtId="0" fontId="13" fillId="0" borderId="60" xfId="0" applyFont="1" applyFill="1" applyBorder="1"/>
    <xf numFmtId="0" fontId="1" fillId="8" borderId="55" xfId="0" applyFont="1" applyFill="1" applyBorder="1"/>
    <xf numFmtId="0" fontId="1" fillId="0" borderId="58" xfId="0" applyFont="1" applyFill="1" applyBorder="1"/>
    <xf numFmtId="0" fontId="1" fillId="0" borderId="59" xfId="0" applyFont="1" applyFill="1" applyBorder="1"/>
    <xf numFmtId="0" fontId="1" fillId="0" borderId="60" xfId="0" applyFont="1" applyFill="1" applyBorder="1"/>
    <xf numFmtId="0" fontId="1" fillId="0" borderId="58" xfId="0" applyFont="1" applyFill="1" applyBorder="1" applyAlignment="1">
      <alignment vertical="top" wrapText="1"/>
    </xf>
    <xf numFmtId="0" fontId="1" fillId="0" borderId="57" xfId="0" applyFont="1" applyFill="1" applyBorder="1"/>
    <xf numFmtId="0" fontId="1" fillId="0" borderId="61" xfId="0" applyFont="1" applyFill="1" applyBorder="1"/>
    <xf numFmtId="164" fontId="12" fillId="0" borderId="0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center" vertical="center" wrapText="1"/>
    </xf>
    <xf numFmtId="0" fontId="6" fillId="0" borderId="56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30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BV97" sqref="BV97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93" t="s">
        <v>0</v>
      </c>
      <c r="B3" s="193" t="s">
        <v>1</v>
      </c>
      <c r="C3" s="193" t="s">
        <v>213</v>
      </c>
      <c r="D3" s="193"/>
      <c r="E3" s="193"/>
      <c r="F3" s="193"/>
      <c r="G3" s="193"/>
      <c r="H3" s="193"/>
      <c r="I3" s="191">
        <v>2</v>
      </c>
      <c r="J3" s="193" t="s">
        <v>250</v>
      </c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  <c r="BB3" s="193"/>
      <c r="BC3" s="193"/>
      <c r="BD3" s="193"/>
      <c r="BE3" s="193"/>
      <c r="BF3" s="193"/>
      <c r="BG3" s="193"/>
      <c r="BH3" s="193"/>
      <c r="BI3" s="193"/>
      <c r="BJ3" s="193"/>
      <c r="BK3" s="193"/>
      <c r="BL3" s="193"/>
      <c r="BM3" s="193"/>
      <c r="BN3" s="193"/>
      <c r="BO3" s="193"/>
      <c r="BP3" s="193"/>
      <c r="BQ3" s="193"/>
      <c r="BR3" s="193"/>
      <c r="BS3" s="193"/>
      <c r="BT3" s="193"/>
      <c r="BU3" s="193"/>
      <c r="BV3" s="193"/>
      <c r="BW3" s="191">
        <v>4</v>
      </c>
      <c r="BX3" s="191">
        <v>5</v>
      </c>
      <c r="BY3" s="191"/>
      <c r="BZ3" s="191">
        <v>6</v>
      </c>
      <c r="CA3" s="191">
        <v>7</v>
      </c>
      <c r="CB3" s="191">
        <v>8</v>
      </c>
      <c r="CC3" s="191">
        <v>9</v>
      </c>
      <c r="CD3" s="194" t="s">
        <v>2</v>
      </c>
      <c r="CH3" s="5" t="s">
        <v>12</v>
      </c>
      <c r="CN3" s="5" t="s">
        <v>13</v>
      </c>
    </row>
    <row r="4" spans="1:92" s="5" customFormat="1" x14ac:dyDescent="0.25">
      <c r="A4" s="193"/>
      <c r="B4" s="193"/>
      <c r="C4" s="193"/>
      <c r="D4" s="193"/>
      <c r="E4" s="193"/>
      <c r="F4" s="193"/>
      <c r="G4" s="193"/>
      <c r="H4" s="193"/>
      <c r="I4" s="191"/>
      <c r="J4" s="193" t="s">
        <v>3</v>
      </c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 t="s">
        <v>4</v>
      </c>
      <c r="AO4" s="193"/>
      <c r="AP4" s="193" t="s">
        <v>5</v>
      </c>
      <c r="AQ4" s="193"/>
      <c r="AR4" s="193"/>
      <c r="AS4" s="193"/>
      <c r="AT4" s="193"/>
      <c r="AU4" s="193"/>
      <c r="AV4" s="191">
        <v>3.4</v>
      </c>
      <c r="AW4" s="191"/>
      <c r="AX4" s="191"/>
      <c r="AY4" s="191">
        <v>3.5</v>
      </c>
      <c r="AZ4" s="191"/>
      <c r="BA4" s="191">
        <v>3.6</v>
      </c>
      <c r="BB4" s="191"/>
      <c r="BC4" s="191">
        <v>3.7</v>
      </c>
      <c r="BD4" s="191"/>
      <c r="BE4" s="191"/>
      <c r="BF4" s="191"/>
      <c r="BG4" s="191"/>
      <c r="BH4" s="191"/>
      <c r="BI4" s="191"/>
      <c r="BJ4" s="191">
        <v>3.8</v>
      </c>
      <c r="BK4" s="191"/>
      <c r="BL4" s="191"/>
      <c r="BM4" s="191"/>
      <c r="BN4" s="191"/>
      <c r="BO4" s="191"/>
      <c r="BP4" s="191"/>
      <c r="BQ4" s="191">
        <v>3.9</v>
      </c>
      <c r="BR4" s="191"/>
      <c r="BS4" s="191" t="s">
        <v>246</v>
      </c>
      <c r="BT4" s="191" t="s">
        <v>247</v>
      </c>
      <c r="BU4" s="191">
        <v>3.12</v>
      </c>
      <c r="BV4" s="191"/>
      <c r="BW4" s="191"/>
      <c r="BX4" s="191"/>
      <c r="BY4" s="191"/>
      <c r="BZ4" s="191"/>
      <c r="CA4" s="191"/>
      <c r="CB4" s="191"/>
      <c r="CC4" s="191"/>
      <c r="CD4" s="194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93"/>
      <c r="B5" s="193"/>
      <c r="C5" s="193"/>
      <c r="D5" s="193"/>
      <c r="E5" s="193"/>
      <c r="F5" s="193"/>
      <c r="G5" s="193"/>
      <c r="H5" s="193"/>
      <c r="I5" s="191"/>
      <c r="J5" s="193" t="s">
        <v>6</v>
      </c>
      <c r="K5" s="193"/>
      <c r="L5" s="193"/>
      <c r="M5" s="193"/>
      <c r="N5" s="193" t="s">
        <v>7</v>
      </c>
      <c r="O5" s="193"/>
      <c r="P5" s="193"/>
      <c r="Q5" s="193"/>
      <c r="R5" s="193"/>
      <c r="S5" s="193" t="s">
        <v>8</v>
      </c>
      <c r="T5" s="193"/>
      <c r="U5" s="193"/>
      <c r="V5" s="193"/>
      <c r="W5" s="193"/>
      <c r="X5" s="193"/>
      <c r="Y5" s="193"/>
      <c r="Z5" s="193" t="s">
        <v>9</v>
      </c>
      <c r="AA5" s="193"/>
      <c r="AB5" s="193" t="s">
        <v>10</v>
      </c>
      <c r="AC5" s="193"/>
      <c r="AD5" s="193"/>
      <c r="AE5" s="193"/>
      <c r="AF5" s="193"/>
      <c r="AG5" s="193" t="s">
        <v>11</v>
      </c>
      <c r="AH5" s="193"/>
      <c r="AI5" s="193"/>
      <c r="AJ5" s="193"/>
      <c r="AK5" s="193"/>
      <c r="AL5" s="193"/>
      <c r="AM5" s="193"/>
      <c r="AN5" s="193"/>
      <c r="AO5" s="193"/>
      <c r="AP5" s="193" t="s">
        <v>39</v>
      </c>
      <c r="AQ5" s="193"/>
      <c r="AR5" s="193" t="s">
        <v>40</v>
      </c>
      <c r="AS5" s="193"/>
      <c r="AT5" s="191" t="s">
        <v>231</v>
      </c>
      <c r="AU5" s="191"/>
      <c r="AV5" s="191"/>
      <c r="AW5" s="191"/>
      <c r="AX5" s="191"/>
      <c r="AY5" s="191"/>
      <c r="AZ5" s="191"/>
      <c r="BA5" s="191"/>
      <c r="BB5" s="191"/>
      <c r="BC5" s="191"/>
      <c r="BD5" s="191"/>
      <c r="BE5" s="191"/>
      <c r="BF5" s="191"/>
      <c r="BG5" s="191"/>
      <c r="BH5" s="191"/>
      <c r="BI5" s="191"/>
      <c r="BJ5" s="191"/>
      <c r="BK5" s="191"/>
      <c r="BL5" s="191"/>
      <c r="BM5" s="191"/>
      <c r="BN5" s="191"/>
      <c r="BO5" s="191"/>
      <c r="BP5" s="191"/>
      <c r="BQ5" s="191"/>
      <c r="BR5" s="191"/>
      <c r="BS5" s="191"/>
      <c r="BT5" s="191"/>
      <c r="BU5" s="191"/>
      <c r="BV5" s="191"/>
      <c r="BW5" s="191"/>
      <c r="BX5" s="191"/>
      <c r="BY5" s="191"/>
      <c r="BZ5" s="191"/>
      <c r="CA5" s="191"/>
      <c r="CB5" s="191"/>
      <c r="CC5" s="191"/>
      <c r="CD5" s="194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93"/>
      <c r="B6" s="193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92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92"/>
      <c r="BT6" s="192"/>
      <c r="BU6" s="4" t="s">
        <v>248</v>
      </c>
      <c r="BV6" s="4" t="s">
        <v>249</v>
      </c>
      <c r="BW6" s="192"/>
      <c r="BX6" s="3">
        <v>5.0999999999999996</v>
      </c>
      <c r="BY6" s="3">
        <v>5.2</v>
      </c>
      <c r="BZ6" s="191"/>
      <c r="CA6" s="191"/>
      <c r="CB6" s="191"/>
      <c r="CC6" s="191"/>
      <c r="CD6" s="194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3">
        <v>10</v>
      </c>
      <c r="AU8" s="53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4">
        <v>2.5</v>
      </c>
      <c r="AU67" s="54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98"/>
  <sheetViews>
    <sheetView tabSelected="1"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9" sqref="F9"/>
    </sheetView>
  </sheetViews>
  <sheetFormatPr defaultColWidth="9.140625" defaultRowHeight="21" x14ac:dyDescent="0.35"/>
  <cols>
    <col min="1" max="1" width="7" style="50" bestFit="1" customWidth="1"/>
    <col min="2" max="2" width="23.28515625" style="50" bestFit="1" customWidth="1"/>
    <col min="3" max="4" width="8.7109375" style="50" customWidth="1"/>
    <col min="5" max="5" width="8.7109375" style="57" customWidth="1"/>
    <col min="6" max="6" width="10.42578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9.5703125" style="50" customWidth="1"/>
    <col min="11" max="11" width="12.28515625" style="50" bestFit="1" customWidth="1"/>
    <col min="12" max="12" width="10" style="57" customWidth="1"/>
    <col min="13" max="13" width="9.85546875" style="50" customWidth="1"/>
    <col min="14" max="14" width="14.85546875" style="50" customWidth="1"/>
    <col min="15" max="16384" width="9.140625" style="55"/>
  </cols>
  <sheetData>
    <row r="1" spans="1:22" ht="21.75" thickBot="1" x14ac:dyDescent="0.4">
      <c r="A1" s="87" t="s">
        <v>282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86"/>
      <c r="P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8" t="s">
        <v>261</v>
      </c>
    </row>
    <row r="2" spans="1:22" x14ac:dyDescent="0.35">
      <c r="A2" s="56" t="s">
        <v>263</v>
      </c>
      <c r="B2" s="46"/>
      <c r="C2" s="46"/>
      <c r="D2" s="46" t="s">
        <v>392</v>
      </c>
      <c r="E2" s="46"/>
      <c r="F2" s="46"/>
      <c r="G2" s="52"/>
      <c r="H2" s="52"/>
      <c r="I2" s="52"/>
      <c r="J2" s="52"/>
      <c r="K2" s="52"/>
      <c r="L2" s="52"/>
      <c r="M2" s="52"/>
      <c r="N2" s="86"/>
      <c r="P2" s="47" t="s">
        <v>48</v>
      </c>
      <c r="Q2" s="36">
        <v>80</v>
      </c>
      <c r="R2" s="37">
        <v>85</v>
      </c>
      <c r="S2" s="37">
        <v>90</v>
      </c>
      <c r="T2" s="37">
        <v>95</v>
      </c>
      <c r="U2" s="38">
        <v>100</v>
      </c>
      <c r="V2" s="35">
        <f>1/(U2-T2)</f>
        <v>0.2</v>
      </c>
    </row>
    <row r="3" spans="1:22" ht="21" customHeight="1" x14ac:dyDescent="0.35">
      <c r="A3" s="175" t="s">
        <v>391</v>
      </c>
      <c r="B3" s="56"/>
      <c r="C3" s="56"/>
      <c r="D3" s="56"/>
      <c r="E3" s="56"/>
      <c r="F3" s="56"/>
      <c r="G3" s="56"/>
      <c r="H3" s="56"/>
      <c r="I3" s="56"/>
      <c r="J3" s="52"/>
      <c r="K3" s="52"/>
      <c r="L3" s="52"/>
      <c r="M3" s="52"/>
      <c r="N3" s="86"/>
      <c r="P3" s="45" t="s">
        <v>49</v>
      </c>
      <c r="Q3" s="26">
        <v>60</v>
      </c>
      <c r="R3" s="25">
        <v>65</v>
      </c>
      <c r="S3" s="25">
        <v>70</v>
      </c>
      <c r="T3" s="25">
        <v>75</v>
      </c>
      <c r="U3" s="27">
        <v>80</v>
      </c>
      <c r="V3" s="34">
        <f>1/(U3-T3)</f>
        <v>0.2</v>
      </c>
    </row>
    <row r="4" spans="1:22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P4" s="48" t="s">
        <v>50</v>
      </c>
      <c r="Q4" s="42">
        <v>15</v>
      </c>
      <c r="R4" s="43">
        <v>20</v>
      </c>
      <c r="S4" s="43">
        <v>25</v>
      </c>
      <c r="T4" s="43">
        <v>30</v>
      </c>
      <c r="U4" s="44">
        <v>35</v>
      </c>
      <c r="V4" s="32">
        <f t="shared" ref="V4:V8" si="0">1/(U4-T4)</f>
        <v>0.2</v>
      </c>
    </row>
    <row r="5" spans="1:22" ht="21.75" thickBot="1" x14ac:dyDescent="0.4">
      <c r="A5" s="197" t="s">
        <v>0</v>
      </c>
      <c r="B5" s="198" t="s">
        <v>257</v>
      </c>
      <c r="C5" s="199" t="s">
        <v>264</v>
      </c>
      <c r="D5" s="200"/>
      <c r="E5" s="200"/>
      <c r="F5" s="201"/>
      <c r="G5" s="200" t="s">
        <v>265</v>
      </c>
      <c r="H5" s="200"/>
      <c r="I5" s="202"/>
      <c r="J5" s="199" t="s">
        <v>266</v>
      </c>
      <c r="K5" s="200"/>
      <c r="L5" s="200"/>
      <c r="M5" s="201"/>
      <c r="N5" s="195" t="s">
        <v>394</v>
      </c>
      <c r="P5" s="45" t="s">
        <v>51</v>
      </c>
      <c r="Q5" s="26">
        <v>80</v>
      </c>
      <c r="R5" s="25">
        <v>85</v>
      </c>
      <c r="S5" s="25">
        <v>90</v>
      </c>
      <c r="T5" s="25">
        <v>95</v>
      </c>
      <c r="U5" s="27">
        <v>100</v>
      </c>
      <c r="V5" s="34">
        <f t="shared" si="0"/>
        <v>0.2</v>
      </c>
    </row>
    <row r="6" spans="1:22" ht="21.75" thickBot="1" x14ac:dyDescent="0.4">
      <c r="A6" s="197"/>
      <c r="B6" s="198"/>
      <c r="C6" s="58" t="s">
        <v>258</v>
      </c>
      <c r="D6" s="59" t="s">
        <v>259</v>
      </c>
      <c r="E6" s="60" t="s">
        <v>256</v>
      </c>
      <c r="F6" s="61" t="s">
        <v>262</v>
      </c>
      <c r="G6" s="59" t="s">
        <v>260</v>
      </c>
      <c r="H6" s="60" t="s">
        <v>256</v>
      </c>
      <c r="I6" s="63" t="s">
        <v>262</v>
      </c>
      <c r="J6" s="176" t="s">
        <v>260</v>
      </c>
      <c r="K6" s="83" t="s">
        <v>395</v>
      </c>
      <c r="L6" s="65" t="s">
        <v>256</v>
      </c>
      <c r="M6" s="66" t="s">
        <v>262</v>
      </c>
      <c r="N6" s="196"/>
      <c r="P6" s="48" t="s">
        <v>234</v>
      </c>
      <c r="Q6" s="42">
        <v>60</v>
      </c>
      <c r="R6" s="43">
        <v>65</v>
      </c>
      <c r="S6" s="43">
        <v>70</v>
      </c>
      <c r="T6" s="43">
        <v>75</v>
      </c>
      <c r="U6" s="44">
        <v>80</v>
      </c>
      <c r="V6" s="32">
        <f t="shared" si="0"/>
        <v>0.2</v>
      </c>
    </row>
    <row r="7" spans="1:22" ht="21.75" thickBot="1" x14ac:dyDescent="0.4">
      <c r="A7" s="111" t="s">
        <v>58</v>
      </c>
      <c r="B7" s="112" t="s">
        <v>283</v>
      </c>
      <c r="C7" s="143">
        <v>0</v>
      </c>
      <c r="D7" s="144">
        <v>0</v>
      </c>
      <c r="E7" s="145">
        <f>IF(C7=0,0,IF(D7="N/A",0,IF(D7=0,0,(D7/C7)*100)))</f>
        <v>0</v>
      </c>
      <c r="F7" s="146">
        <f t="shared" ref="F7:F38" si="1">IF(C7=0,0,IF(E7=0,1,IF(E7&gt;=$U$2,5,IF(E7&gt;=$T$2,4+((E7-$T$2)*$V$2),IF(E7&gt;=$S$2,3+((E7-$S$2)*$V$2),IF(E7&gt;=$R$2,2+((E7-$R$2)*$V$2),IF(E7&gt;=$Q$2,1+((E7-$Q$2)*$V$2),1)))))))</f>
        <v>0</v>
      </c>
      <c r="G7" s="144">
        <v>0</v>
      </c>
      <c r="H7" s="145">
        <f>IF(D7=0,0,IF(G7="N/A",0,IF(G7=0,0,(G7/D7)*100)))</f>
        <v>0</v>
      </c>
      <c r="I7" s="147">
        <f t="shared" ref="I7:I38" si="2">IF(C7=0,0,IF(G7=0,1,IF(G7="N/A",1,IF(H7=0,1,IF(H7&gt;=$U$3,5,IF(H7&gt;=$T$3,4+((H7-$T$3)*$V$3),IF(H7&gt;=$S$3,3+((H7-$S$3)*$V$3),IF(H7&gt;=$R$3,2+((H7-$R$3)*$V$3),IF(H7&gt;=$Q$3,1+((H7-$Q$3)*$V$3),1)))))))))</f>
        <v>0</v>
      </c>
      <c r="J7" s="143">
        <v>0</v>
      </c>
      <c r="K7" s="144">
        <v>0</v>
      </c>
      <c r="L7" s="145">
        <f>IF(G7=0,0,IF(K7="N/A",0,IF(K7=0,0,(K7/J7)*100)))</f>
        <v>0</v>
      </c>
      <c r="M7" s="146">
        <f>IF(C7=0,0,IF(L7=0,1,IF(L7="N/A",1,IF(L7=0,1,IF(L7&gt;=$U$4,5,IF(L7&gt;=$T$4,4+((L7-$T$4)*$V$4),IF(L7&gt;=$S$4,3+((L7-$S$4)*$V$4),IF(L7&gt;=$R$4,2+((L7-$R$4)*$V$4),IF(L7&gt;=$Q$4,1+((L7-$Q$4)*$V$4),1)))))))))</f>
        <v>0</v>
      </c>
      <c r="N7" s="178"/>
      <c r="P7" s="45" t="s">
        <v>235</v>
      </c>
      <c r="Q7" s="26">
        <v>80</v>
      </c>
      <c r="R7" s="25">
        <v>85</v>
      </c>
      <c r="S7" s="25">
        <v>90</v>
      </c>
      <c r="T7" s="25">
        <v>95</v>
      </c>
      <c r="U7" s="27">
        <v>100</v>
      </c>
      <c r="V7" s="34">
        <f t="shared" si="0"/>
        <v>0.2</v>
      </c>
    </row>
    <row r="8" spans="1:22" ht="21.75" thickBot="1" x14ac:dyDescent="0.4">
      <c r="A8" s="110" t="s">
        <v>284</v>
      </c>
      <c r="B8" s="104" t="s">
        <v>84</v>
      </c>
      <c r="C8" s="105">
        <v>0</v>
      </c>
      <c r="D8" s="106">
        <v>0</v>
      </c>
      <c r="E8" s="107">
        <f t="shared" ref="E8:E71" si="3">IF(C8=0,0,IF(D8="N/A",0,IF(D8=0,0,(D8/C8)*100)))</f>
        <v>0</v>
      </c>
      <c r="F8" s="108">
        <f t="shared" si="1"/>
        <v>0</v>
      </c>
      <c r="G8" s="106">
        <v>0</v>
      </c>
      <c r="H8" s="107">
        <f t="shared" ref="H8:H71" si="4">IF(D8=0,0,IF(G8="N/A",0,IF(G8=0,0,(G8/D8)*100)))</f>
        <v>0</v>
      </c>
      <c r="I8" s="109">
        <f t="shared" si="2"/>
        <v>0</v>
      </c>
      <c r="J8" s="105">
        <v>0</v>
      </c>
      <c r="K8" s="106">
        <v>0</v>
      </c>
      <c r="L8" s="107">
        <f t="shared" ref="L8:L71" si="5">IF(G8=0,0,IF(K8="N/A",0,IF(K8=0,0,(K8/J8)*100)))</f>
        <v>0</v>
      </c>
      <c r="M8" s="108">
        <f t="shared" ref="M8:M71" si="6">IF(C8=0,0,IF(L8=0,1,IF(L8="N/A",1,IF(L8=0,1,IF(L8&gt;=$U$4,5,IF(L8&gt;=$T$4,4+((L8-$T$4)*$V$4),IF(L8&gt;=$S$4,3+((L8-$S$4)*$V$4),IF(L8&gt;=$R$4,2+((L8-$R$4)*$V$4),IF(L8&gt;=$Q$4,1+((L8-$Q$4)*$V$4),1)))))))))</f>
        <v>0</v>
      </c>
      <c r="N8" s="179"/>
      <c r="P8" s="49" t="s">
        <v>236</v>
      </c>
      <c r="Q8" s="39">
        <v>60</v>
      </c>
      <c r="R8" s="40">
        <v>65</v>
      </c>
      <c r="S8" s="40">
        <v>70</v>
      </c>
      <c r="T8" s="40">
        <v>75</v>
      </c>
      <c r="U8" s="41">
        <v>80</v>
      </c>
      <c r="V8" s="33">
        <f t="shared" si="0"/>
        <v>0.2</v>
      </c>
    </row>
    <row r="9" spans="1:22" ht="21.75" thickBot="1" x14ac:dyDescent="0.4">
      <c r="A9" s="111" t="s">
        <v>285</v>
      </c>
      <c r="B9" s="112" t="s">
        <v>286</v>
      </c>
      <c r="C9" s="143">
        <v>0</v>
      </c>
      <c r="D9" s="144">
        <v>0</v>
      </c>
      <c r="E9" s="145">
        <f t="shared" si="3"/>
        <v>0</v>
      </c>
      <c r="F9" s="146">
        <f t="shared" si="1"/>
        <v>0</v>
      </c>
      <c r="G9" s="144">
        <v>0</v>
      </c>
      <c r="H9" s="145">
        <f t="shared" si="4"/>
        <v>0</v>
      </c>
      <c r="I9" s="147">
        <f t="shared" si="2"/>
        <v>0</v>
      </c>
      <c r="J9" s="143">
        <v>0</v>
      </c>
      <c r="K9" s="144">
        <v>0</v>
      </c>
      <c r="L9" s="145">
        <f t="shared" si="5"/>
        <v>0</v>
      </c>
      <c r="M9" s="146">
        <f t="shared" si="6"/>
        <v>0</v>
      </c>
      <c r="N9" s="178"/>
    </row>
    <row r="10" spans="1:22" x14ac:dyDescent="0.35">
      <c r="A10" s="24" t="s">
        <v>287</v>
      </c>
      <c r="B10" s="23" t="s">
        <v>74</v>
      </c>
      <c r="C10" s="88">
        <v>0</v>
      </c>
      <c r="D10" s="89">
        <v>0</v>
      </c>
      <c r="E10" s="90">
        <f t="shared" si="3"/>
        <v>0</v>
      </c>
      <c r="F10" s="91">
        <f t="shared" si="1"/>
        <v>0</v>
      </c>
      <c r="G10" s="89">
        <v>0</v>
      </c>
      <c r="H10" s="90">
        <f t="shared" si="4"/>
        <v>0</v>
      </c>
      <c r="I10" s="92">
        <f t="shared" si="2"/>
        <v>0</v>
      </c>
      <c r="J10" s="88">
        <v>0</v>
      </c>
      <c r="K10" s="89">
        <v>0</v>
      </c>
      <c r="L10" s="90">
        <f t="shared" si="5"/>
        <v>0</v>
      </c>
      <c r="M10" s="91">
        <f t="shared" si="6"/>
        <v>0</v>
      </c>
      <c r="N10" s="180"/>
    </row>
    <row r="11" spans="1:22" x14ac:dyDescent="0.35">
      <c r="A11" s="20" t="s">
        <v>288</v>
      </c>
      <c r="B11" s="19" t="s">
        <v>154</v>
      </c>
      <c r="C11" s="93">
        <v>0</v>
      </c>
      <c r="D11" s="94">
        <v>0</v>
      </c>
      <c r="E11" s="95">
        <f t="shared" si="3"/>
        <v>0</v>
      </c>
      <c r="F11" s="96">
        <f t="shared" si="1"/>
        <v>0</v>
      </c>
      <c r="G11" s="94">
        <v>0</v>
      </c>
      <c r="H11" s="95">
        <f t="shared" si="4"/>
        <v>0</v>
      </c>
      <c r="I11" s="97">
        <f t="shared" si="2"/>
        <v>0</v>
      </c>
      <c r="J11" s="93">
        <v>0</v>
      </c>
      <c r="K11" s="94">
        <v>0</v>
      </c>
      <c r="L11" s="95">
        <f t="shared" si="5"/>
        <v>0</v>
      </c>
      <c r="M11" s="96">
        <f t="shared" si="6"/>
        <v>0</v>
      </c>
      <c r="N11" s="181"/>
    </row>
    <row r="12" spans="1:22" ht="21.75" thickBot="1" x14ac:dyDescent="0.4">
      <c r="A12" s="21" t="s">
        <v>289</v>
      </c>
      <c r="B12" s="22" t="s">
        <v>160</v>
      </c>
      <c r="C12" s="98">
        <v>0</v>
      </c>
      <c r="D12" s="99">
        <v>0</v>
      </c>
      <c r="E12" s="100">
        <f t="shared" si="3"/>
        <v>0</v>
      </c>
      <c r="F12" s="101">
        <f t="shared" si="1"/>
        <v>0</v>
      </c>
      <c r="G12" s="99">
        <v>0</v>
      </c>
      <c r="H12" s="100">
        <f t="shared" si="4"/>
        <v>0</v>
      </c>
      <c r="I12" s="102">
        <f t="shared" si="2"/>
        <v>0</v>
      </c>
      <c r="J12" s="98">
        <v>0</v>
      </c>
      <c r="K12" s="99">
        <v>0</v>
      </c>
      <c r="L12" s="100">
        <f t="shared" si="5"/>
        <v>0</v>
      </c>
      <c r="M12" s="101">
        <f t="shared" si="6"/>
        <v>0</v>
      </c>
      <c r="N12" s="182"/>
    </row>
    <row r="13" spans="1:22" ht="21.75" thickBot="1" x14ac:dyDescent="0.4">
      <c r="A13" s="111" t="s">
        <v>290</v>
      </c>
      <c r="B13" s="112" t="s">
        <v>291</v>
      </c>
      <c r="C13" s="143">
        <v>0</v>
      </c>
      <c r="D13" s="144">
        <v>0</v>
      </c>
      <c r="E13" s="145">
        <f t="shared" si="3"/>
        <v>0</v>
      </c>
      <c r="F13" s="146">
        <f t="shared" si="1"/>
        <v>0</v>
      </c>
      <c r="G13" s="144">
        <v>0</v>
      </c>
      <c r="H13" s="145">
        <f t="shared" si="4"/>
        <v>0</v>
      </c>
      <c r="I13" s="147">
        <f t="shared" si="2"/>
        <v>0</v>
      </c>
      <c r="J13" s="143">
        <v>0</v>
      </c>
      <c r="K13" s="144">
        <v>0</v>
      </c>
      <c r="L13" s="145">
        <f t="shared" si="5"/>
        <v>0</v>
      </c>
      <c r="M13" s="146">
        <f t="shared" si="6"/>
        <v>0</v>
      </c>
      <c r="N13" s="178"/>
    </row>
    <row r="14" spans="1:22" x14ac:dyDescent="0.35">
      <c r="A14" s="24" t="s">
        <v>292</v>
      </c>
      <c r="B14" s="23" t="s">
        <v>88</v>
      </c>
      <c r="C14" s="88">
        <v>0</v>
      </c>
      <c r="D14" s="89">
        <v>0</v>
      </c>
      <c r="E14" s="90">
        <f t="shared" si="3"/>
        <v>0</v>
      </c>
      <c r="F14" s="91">
        <f t="shared" si="1"/>
        <v>0</v>
      </c>
      <c r="G14" s="89">
        <v>0</v>
      </c>
      <c r="H14" s="90">
        <f t="shared" si="4"/>
        <v>0</v>
      </c>
      <c r="I14" s="92">
        <f t="shared" si="2"/>
        <v>0</v>
      </c>
      <c r="J14" s="88">
        <v>0</v>
      </c>
      <c r="K14" s="89">
        <v>0</v>
      </c>
      <c r="L14" s="90">
        <f t="shared" si="5"/>
        <v>0</v>
      </c>
      <c r="M14" s="91">
        <f t="shared" si="6"/>
        <v>0</v>
      </c>
      <c r="N14" s="180"/>
    </row>
    <row r="15" spans="1:22" ht="21.75" thickBot="1" x14ac:dyDescent="0.4">
      <c r="A15" s="21" t="s">
        <v>293</v>
      </c>
      <c r="B15" s="22" t="s">
        <v>92</v>
      </c>
      <c r="C15" s="98">
        <v>0</v>
      </c>
      <c r="D15" s="99">
        <v>0</v>
      </c>
      <c r="E15" s="100">
        <f t="shared" si="3"/>
        <v>0</v>
      </c>
      <c r="F15" s="101">
        <f t="shared" si="1"/>
        <v>0</v>
      </c>
      <c r="G15" s="99">
        <v>0</v>
      </c>
      <c r="H15" s="100">
        <f t="shared" si="4"/>
        <v>0</v>
      </c>
      <c r="I15" s="102">
        <f t="shared" si="2"/>
        <v>0</v>
      </c>
      <c r="J15" s="98">
        <v>0</v>
      </c>
      <c r="K15" s="99">
        <v>0</v>
      </c>
      <c r="L15" s="100">
        <f t="shared" si="5"/>
        <v>0</v>
      </c>
      <c r="M15" s="101">
        <f t="shared" si="6"/>
        <v>0</v>
      </c>
      <c r="N15" s="182"/>
    </row>
    <row r="16" spans="1:22" ht="21.75" thickBot="1" x14ac:dyDescent="0.4">
      <c r="A16" s="111" t="s">
        <v>294</v>
      </c>
      <c r="B16" s="112" t="s">
        <v>295</v>
      </c>
      <c r="C16" s="143">
        <v>0</v>
      </c>
      <c r="D16" s="144">
        <v>0</v>
      </c>
      <c r="E16" s="145">
        <f t="shared" si="3"/>
        <v>0</v>
      </c>
      <c r="F16" s="146">
        <f t="shared" si="1"/>
        <v>0</v>
      </c>
      <c r="G16" s="144">
        <v>0</v>
      </c>
      <c r="H16" s="145">
        <f t="shared" si="4"/>
        <v>0</v>
      </c>
      <c r="I16" s="147">
        <f t="shared" si="2"/>
        <v>0</v>
      </c>
      <c r="J16" s="143">
        <v>0</v>
      </c>
      <c r="K16" s="144">
        <v>0</v>
      </c>
      <c r="L16" s="145">
        <f t="shared" si="5"/>
        <v>0</v>
      </c>
      <c r="M16" s="146">
        <f t="shared" si="6"/>
        <v>0</v>
      </c>
      <c r="N16" s="183"/>
    </row>
    <row r="17" spans="1:14" x14ac:dyDescent="0.35">
      <c r="A17" s="24" t="s">
        <v>296</v>
      </c>
      <c r="B17" s="23" t="s">
        <v>102</v>
      </c>
      <c r="C17" s="88">
        <v>0</v>
      </c>
      <c r="D17" s="89">
        <v>0</v>
      </c>
      <c r="E17" s="90">
        <f t="shared" si="3"/>
        <v>0</v>
      </c>
      <c r="F17" s="91">
        <f t="shared" si="1"/>
        <v>0</v>
      </c>
      <c r="G17" s="89">
        <v>0</v>
      </c>
      <c r="H17" s="90">
        <f t="shared" si="4"/>
        <v>0</v>
      </c>
      <c r="I17" s="92">
        <f t="shared" si="2"/>
        <v>0</v>
      </c>
      <c r="J17" s="88">
        <v>0</v>
      </c>
      <c r="K17" s="89">
        <v>0</v>
      </c>
      <c r="L17" s="90">
        <f t="shared" si="5"/>
        <v>0</v>
      </c>
      <c r="M17" s="91">
        <f t="shared" si="6"/>
        <v>0</v>
      </c>
      <c r="N17" s="184"/>
    </row>
    <row r="18" spans="1:14" x14ac:dyDescent="0.35">
      <c r="A18" s="20" t="s">
        <v>297</v>
      </c>
      <c r="B18" s="19" t="s">
        <v>96</v>
      </c>
      <c r="C18" s="93">
        <v>0</v>
      </c>
      <c r="D18" s="94">
        <v>0</v>
      </c>
      <c r="E18" s="95">
        <f t="shared" si="3"/>
        <v>0</v>
      </c>
      <c r="F18" s="96">
        <f t="shared" si="1"/>
        <v>0</v>
      </c>
      <c r="G18" s="94">
        <v>0</v>
      </c>
      <c r="H18" s="95">
        <f t="shared" si="4"/>
        <v>0</v>
      </c>
      <c r="I18" s="97">
        <f t="shared" si="2"/>
        <v>0</v>
      </c>
      <c r="J18" s="93">
        <v>0</v>
      </c>
      <c r="K18" s="94">
        <v>0</v>
      </c>
      <c r="L18" s="95">
        <f t="shared" si="5"/>
        <v>0</v>
      </c>
      <c r="M18" s="96">
        <f t="shared" si="6"/>
        <v>0</v>
      </c>
      <c r="N18" s="185"/>
    </row>
    <row r="19" spans="1:14" ht="21.75" thickBot="1" x14ac:dyDescent="0.4">
      <c r="A19" s="21" t="s">
        <v>298</v>
      </c>
      <c r="B19" s="22" t="s">
        <v>100</v>
      </c>
      <c r="C19" s="98">
        <v>0</v>
      </c>
      <c r="D19" s="99">
        <v>0</v>
      </c>
      <c r="E19" s="100">
        <f t="shared" si="3"/>
        <v>0</v>
      </c>
      <c r="F19" s="101">
        <f t="shared" si="1"/>
        <v>0</v>
      </c>
      <c r="G19" s="99">
        <v>0</v>
      </c>
      <c r="H19" s="100">
        <f t="shared" si="4"/>
        <v>0</v>
      </c>
      <c r="I19" s="102">
        <f t="shared" si="2"/>
        <v>0</v>
      </c>
      <c r="J19" s="98">
        <v>0</v>
      </c>
      <c r="K19" s="99">
        <v>0</v>
      </c>
      <c r="L19" s="100">
        <f t="shared" si="5"/>
        <v>0</v>
      </c>
      <c r="M19" s="101">
        <f t="shared" si="6"/>
        <v>0</v>
      </c>
      <c r="N19" s="186"/>
    </row>
    <row r="20" spans="1:14" ht="21.75" thickBot="1" x14ac:dyDescent="0.4">
      <c r="A20" s="111" t="s">
        <v>299</v>
      </c>
      <c r="B20" s="112" t="s">
        <v>300</v>
      </c>
      <c r="C20" s="143">
        <v>0</v>
      </c>
      <c r="D20" s="144">
        <v>0</v>
      </c>
      <c r="E20" s="145">
        <f t="shared" si="3"/>
        <v>0</v>
      </c>
      <c r="F20" s="146">
        <f t="shared" si="1"/>
        <v>0</v>
      </c>
      <c r="G20" s="144">
        <v>0</v>
      </c>
      <c r="H20" s="145">
        <f t="shared" si="4"/>
        <v>0</v>
      </c>
      <c r="I20" s="147">
        <f t="shared" si="2"/>
        <v>0</v>
      </c>
      <c r="J20" s="143">
        <v>0</v>
      </c>
      <c r="K20" s="144">
        <v>0</v>
      </c>
      <c r="L20" s="145">
        <f t="shared" si="5"/>
        <v>0</v>
      </c>
      <c r="M20" s="146">
        <f t="shared" si="6"/>
        <v>0</v>
      </c>
      <c r="N20" s="183"/>
    </row>
    <row r="21" spans="1:14" x14ac:dyDescent="0.35">
      <c r="A21" s="24" t="s">
        <v>301</v>
      </c>
      <c r="B21" s="23" t="s">
        <v>110</v>
      </c>
      <c r="C21" s="88">
        <v>0</v>
      </c>
      <c r="D21" s="89">
        <v>0</v>
      </c>
      <c r="E21" s="90">
        <f t="shared" si="3"/>
        <v>0</v>
      </c>
      <c r="F21" s="91">
        <f t="shared" si="1"/>
        <v>0</v>
      </c>
      <c r="G21" s="89">
        <v>0</v>
      </c>
      <c r="H21" s="90">
        <f t="shared" si="4"/>
        <v>0</v>
      </c>
      <c r="I21" s="92">
        <f t="shared" si="2"/>
        <v>0</v>
      </c>
      <c r="J21" s="88">
        <v>0</v>
      </c>
      <c r="K21" s="89">
        <v>0</v>
      </c>
      <c r="L21" s="90">
        <f t="shared" si="5"/>
        <v>0</v>
      </c>
      <c r="M21" s="91">
        <f t="shared" si="6"/>
        <v>0</v>
      </c>
      <c r="N21" s="187"/>
    </row>
    <row r="22" spans="1:14" x14ac:dyDescent="0.35">
      <c r="A22" s="20" t="s">
        <v>302</v>
      </c>
      <c r="B22" s="19" t="s">
        <v>116</v>
      </c>
      <c r="C22" s="93">
        <v>0</v>
      </c>
      <c r="D22" s="94">
        <v>0</v>
      </c>
      <c r="E22" s="95">
        <f t="shared" si="3"/>
        <v>0</v>
      </c>
      <c r="F22" s="96">
        <f t="shared" si="1"/>
        <v>0</v>
      </c>
      <c r="G22" s="94">
        <v>0</v>
      </c>
      <c r="H22" s="95">
        <f t="shared" si="4"/>
        <v>0</v>
      </c>
      <c r="I22" s="97">
        <f t="shared" si="2"/>
        <v>0</v>
      </c>
      <c r="J22" s="93">
        <v>0</v>
      </c>
      <c r="K22" s="94">
        <v>0</v>
      </c>
      <c r="L22" s="95">
        <f t="shared" si="5"/>
        <v>0</v>
      </c>
      <c r="M22" s="96">
        <f t="shared" si="6"/>
        <v>0</v>
      </c>
      <c r="N22" s="185"/>
    </row>
    <row r="23" spans="1:14" ht="21.75" thickBot="1" x14ac:dyDescent="0.4">
      <c r="A23" s="21" t="s">
        <v>303</v>
      </c>
      <c r="B23" s="22" t="s">
        <v>114</v>
      </c>
      <c r="C23" s="98">
        <v>0</v>
      </c>
      <c r="D23" s="99">
        <v>0</v>
      </c>
      <c r="E23" s="100">
        <f t="shared" si="3"/>
        <v>0</v>
      </c>
      <c r="F23" s="101">
        <f t="shared" si="1"/>
        <v>0</v>
      </c>
      <c r="G23" s="99">
        <v>0</v>
      </c>
      <c r="H23" s="100">
        <f t="shared" si="4"/>
        <v>0</v>
      </c>
      <c r="I23" s="102">
        <f t="shared" si="2"/>
        <v>0</v>
      </c>
      <c r="J23" s="98">
        <v>0</v>
      </c>
      <c r="K23" s="99">
        <v>0</v>
      </c>
      <c r="L23" s="100">
        <f t="shared" si="5"/>
        <v>0</v>
      </c>
      <c r="M23" s="101">
        <f t="shared" si="6"/>
        <v>0</v>
      </c>
      <c r="N23" s="186"/>
    </row>
    <row r="24" spans="1:14" ht="21.75" thickBot="1" x14ac:dyDescent="0.4">
      <c r="A24" s="111" t="s">
        <v>304</v>
      </c>
      <c r="B24" s="112" t="s">
        <v>305</v>
      </c>
      <c r="C24" s="143">
        <v>0</v>
      </c>
      <c r="D24" s="144">
        <v>0</v>
      </c>
      <c r="E24" s="145">
        <f t="shared" si="3"/>
        <v>0</v>
      </c>
      <c r="F24" s="146">
        <f t="shared" si="1"/>
        <v>0</v>
      </c>
      <c r="G24" s="144">
        <v>0</v>
      </c>
      <c r="H24" s="145">
        <f t="shared" si="4"/>
        <v>0</v>
      </c>
      <c r="I24" s="147">
        <f t="shared" si="2"/>
        <v>0</v>
      </c>
      <c r="J24" s="143">
        <v>0</v>
      </c>
      <c r="K24" s="144">
        <v>0</v>
      </c>
      <c r="L24" s="145">
        <f t="shared" si="5"/>
        <v>0</v>
      </c>
      <c r="M24" s="146">
        <f t="shared" si="6"/>
        <v>0</v>
      </c>
      <c r="N24" s="183"/>
    </row>
    <row r="25" spans="1:14" x14ac:dyDescent="0.35">
      <c r="A25" s="24" t="s">
        <v>306</v>
      </c>
      <c r="B25" s="23" t="s">
        <v>120</v>
      </c>
      <c r="C25" s="88">
        <v>0</v>
      </c>
      <c r="D25" s="89">
        <v>0</v>
      </c>
      <c r="E25" s="90">
        <f t="shared" si="3"/>
        <v>0</v>
      </c>
      <c r="F25" s="91">
        <f t="shared" si="1"/>
        <v>0</v>
      </c>
      <c r="G25" s="89">
        <v>0</v>
      </c>
      <c r="H25" s="90">
        <f t="shared" si="4"/>
        <v>0</v>
      </c>
      <c r="I25" s="92">
        <f t="shared" si="2"/>
        <v>0</v>
      </c>
      <c r="J25" s="88">
        <v>0</v>
      </c>
      <c r="K25" s="89">
        <v>0</v>
      </c>
      <c r="L25" s="90">
        <f t="shared" si="5"/>
        <v>0</v>
      </c>
      <c r="M25" s="91">
        <f t="shared" si="6"/>
        <v>0</v>
      </c>
      <c r="N25" s="184"/>
    </row>
    <row r="26" spans="1:14" x14ac:dyDescent="0.35">
      <c r="A26" s="20" t="s">
        <v>307</v>
      </c>
      <c r="B26" s="19" t="s">
        <v>140</v>
      </c>
      <c r="C26" s="93">
        <v>0</v>
      </c>
      <c r="D26" s="94">
        <v>0</v>
      </c>
      <c r="E26" s="95">
        <f t="shared" si="3"/>
        <v>0</v>
      </c>
      <c r="F26" s="96">
        <f t="shared" si="1"/>
        <v>0</v>
      </c>
      <c r="G26" s="94">
        <v>0</v>
      </c>
      <c r="H26" s="95">
        <f t="shared" si="4"/>
        <v>0</v>
      </c>
      <c r="I26" s="97">
        <f t="shared" si="2"/>
        <v>0</v>
      </c>
      <c r="J26" s="93">
        <v>0</v>
      </c>
      <c r="K26" s="94">
        <v>0</v>
      </c>
      <c r="L26" s="95">
        <f t="shared" si="5"/>
        <v>0</v>
      </c>
      <c r="M26" s="96">
        <f t="shared" si="6"/>
        <v>0</v>
      </c>
      <c r="N26" s="185"/>
    </row>
    <row r="27" spans="1:14" x14ac:dyDescent="0.35">
      <c r="A27" s="20" t="s">
        <v>308</v>
      </c>
      <c r="B27" s="19" t="s">
        <v>128</v>
      </c>
      <c r="C27" s="93">
        <v>0</v>
      </c>
      <c r="D27" s="94">
        <v>0</v>
      </c>
      <c r="E27" s="95">
        <f t="shared" si="3"/>
        <v>0</v>
      </c>
      <c r="F27" s="96">
        <f t="shared" si="1"/>
        <v>0</v>
      </c>
      <c r="G27" s="94">
        <v>0</v>
      </c>
      <c r="H27" s="95">
        <f t="shared" si="4"/>
        <v>0</v>
      </c>
      <c r="I27" s="97">
        <f t="shared" si="2"/>
        <v>0</v>
      </c>
      <c r="J27" s="93">
        <v>0</v>
      </c>
      <c r="K27" s="94">
        <v>0</v>
      </c>
      <c r="L27" s="95">
        <f t="shared" si="5"/>
        <v>0</v>
      </c>
      <c r="M27" s="96">
        <f t="shared" si="6"/>
        <v>0</v>
      </c>
      <c r="N27" s="185"/>
    </row>
    <row r="28" spans="1:14" ht="21.75" thickBot="1" x14ac:dyDescent="0.4">
      <c r="A28" s="21" t="s">
        <v>309</v>
      </c>
      <c r="B28" s="22" t="s">
        <v>134</v>
      </c>
      <c r="C28" s="98">
        <v>0</v>
      </c>
      <c r="D28" s="99">
        <v>0</v>
      </c>
      <c r="E28" s="100">
        <f t="shared" si="3"/>
        <v>0</v>
      </c>
      <c r="F28" s="101">
        <f t="shared" si="1"/>
        <v>0</v>
      </c>
      <c r="G28" s="99">
        <v>0</v>
      </c>
      <c r="H28" s="100">
        <f t="shared" si="4"/>
        <v>0</v>
      </c>
      <c r="I28" s="102">
        <f t="shared" si="2"/>
        <v>0</v>
      </c>
      <c r="J28" s="98">
        <v>0</v>
      </c>
      <c r="K28" s="99">
        <v>0</v>
      </c>
      <c r="L28" s="100">
        <f t="shared" si="5"/>
        <v>0</v>
      </c>
      <c r="M28" s="101">
        <f t="shared" si="6"/>
        <v>0</v>
      </c>
      <c r="N28" s="186"/>
    </row>
    <row r="29" spans="1:14" ht="21.75" thickBot="1" x14ac:dyDescent="0.4">
      <c r="A29" s="111" t="s">
        <v>310</v>
      </c>
      <c r="B29" s="112" t="s">
        <v>311</v>
      </c>
      <c r="C29" s="143">
        <v>0</v>
      </c>
      <c r="D29" s="144">
        <v>0</v>
      </c>
      <c r="E29" s="145">
        <f t="shared" si="3"/>
        <v>0</v>
      </c>
      <c r="F29" s="146">
        <f t="shared" si="1"/>
        <v>0</v>
      </c>
      <c r="G29" s="144">
        <v>0</v>
      </c>
      <c r="H29" s="145">
        <f t="shared" si="4"/>
        <v>0</v>
      </c>
      <c r="I29" s="147">
        <f t="shared" si="2"/>
        <v>0</v>
      </c>
      <c r="J29" s="143">
        <v>0</v>
      </c>
      <c r="K29" s="144">
        <v>0</v>
      </c>
      <c r="L29" s="145">
        <f t="shared" si="5"/>
        <v>0</v>
      </c>
      <c r="M29" s="146">
        <f t="shared" si="6"/>
        <v>0</v>
      </c>
      <c r="N29" s="183"/>
    </row>
    <row r="30" spans="1:14" x14ac:dyDescent="0.35">
      <c r="A30" s="24" t="s">
        <v>312</v>
      </c>
      <c r="B30" s="23" t="s">
        <v>146</v>
      </c>
      <c r="C30" s="88">
        <v>0</v>
      </c>
      <c r="D30" s="89">
        <v>0</v>
      </c>
      <c r="E30" s="90">
        <f t="shared" si="3"/>
        <v>0</v>
      </c>
      <c r="F30" s="91">
        <f t="shared" si="1"/>
        <v>0</v>
      </c>
      <c r="G30" s="89">
        <v>0</v>
      </c>
      <c r="H30" s="90">
        <f t="shared" si="4"/>
        <v>0</v>
      </c>
      <c r="I30" s="92">
        <f t="shared" si="2"/>
        <v>0</v>
      </c>
      <c r="J30" s="88">
        <v>0</v>
      </c>
      <c r="K30" s="89">
        <v>0</v>
      </c>
      <c r="L30" s="90">
        <f t="shared" si="5"/>
        <v>0</v>
      </c>
      <c r="M30" s="91">
        <f t="shared" si="6"/>
        <v>0</v>
      </c>
      <c r="N30" s="184"/>
    </row>
    <row r="31" spans="1:14" x14ac:dyDescent="0.35">
      <c r="A31" s="20" t="s">
        <v>313</v>
      </c>
      <c r="B31" s="19" t="s">
        <v>148</v>
      </c>
      <c r="C31" s="93">
        <v>0</v>
      </c>
      <c r="D31" s="94">
        <v>0</v>
      </c>
      <c r="E31" s="95">
        <f t="shared" si="3"/>
        <v>0</v>
      </c>
      <c r="F31" s="96">
        <f t="shared" si="1"/>
        <v>0</v>
      </c>
      <c r="G31" s="94">
        <v>0</v>
      </c>
      <c r="H31" s="95">
        <f t="shared" si="4"/>
        <v>0</v>
      </c>
      <c r="I31" s="97">
        <f t="shared" si="2"/>
        <v>0</v>
      </c>
      <c r="J31" s="93">
        <v>0</v>
      </c>
      <c r="K31" s="94">
        <v>0</v>
      </c>
      <c r="L31" s="95">
        <f t="shared" si="5"/>
        <v>0</v>
      </c>
      <c r="M31" s="96">
        <f t="shared" si="6"/>
        <v>0</v>
      </c>
      <c r="N31" s="185"/>
    </row>
    <row r="32" spans="1:14" x14ac:dyDescent="0.35">
      <c r="A32" s="20" t="s">
        <v>314</v>
      </c>
      <c r="B32" s="19" t="s">
        <v>144</v>
      </c>
      <c r="C32" s="93">
        <v>0</v>
      </c>
      <c r="D32" s="94">
        <v>0</v>
      </c>
      <c r="E32" s="95">
        <f t="shared" si="3"/>
        <v>0</v>
      </c>
      <c r="F32" s="96">
        <f t="shared" si="1"/>
        <v>0</v>
      </c>
      <c r="G32" s="94">
        <v>0</v>
      </c>
      <c r="H32" s="95">
        <f t="shared" si="4"/>
        <v>0</v>
      </c>
      <c r="I32" s="97">
        <f t="shared" si="2"/>
        <v>0</v>
      </c>
      <c r="J32" s="93">
        <v>0</v>
      </c>
      <c r="K32" s="94">
        <v>0</v>
      </c>
      <c r="L32" s="95">
        <f t="shared" si="5"/>
        <v>0</v>
      </c>
      <c r="M32" s="96">
        <f t="shared" si="6"/>
        <v>0</v>
      </c>
      <c r="N32" s="185"/>
    </row>
    <row r="33" spans="1:14" ht="21.75" thickBot="1" x14ac:dyDescent="0.4">
      <c r="A33" s="21" t="s">
        <v>315</v>
      </c>
      <c r="B33" s="22" t="s">
        <v>142</v>
      </c>
      <c r="C33" s="98">
        <v>0</v>
      </c>
      <c r="D33" s="99">
        <v>0</v>
      </c>
      <c r="E33" s="100">
        <f t="shared" si="3"/>
        <v>0</v>
      </c>
      <c r="F33" s="101">
        <f t="shared" si="1"/>
        <v>0</v>
      </c>
      <c r="G33" s="99">
        <v>0</v>
      </c>
      <c r="H33" s="100">
        <f t="shared" si="4"/>
        <v>0</v>
      </c>
      <c r="I33" s="102">
        <f t="shared" si="2"/>
        <v>0</v>
      </c>
      <c r="J33" s="98">
        <v>0</v>
      </c>
      <c r="K33" s="99">
        <v>0</v>
      </c>
      <c r="L33" s="100">
        <f t="shared" si="5"/>
        <v>0</v>
      </c>
      <c r="M33" s="101">
        <f t="shared" si="6"/>
        <v>0</v>
      </c>
      <c r="N33" s="186"/>
    </row>
    <row r="34" spans="1:14" ht="21.75" thickBot="1" x14ac:dyDescent="0.4">
      <c r="A34" s="111" t="s">
        <v>316</v>
      </c>
      <c r="B34" s="112" t="s">
        <v>317</v>
      </c>
      <c r="C34" s="143">
        <v>0</v>
      </c>
      <c r="D34" s="144">
        <v>0</v>
      </c>
      <c r="E34" s="145">
        <f t="shared" si="3"/>
        <v>0</v>
      </c>
      <c r="F34" s="146">
        <f t="shared" si="1"/>
        <v>0</v>
      </c>
      <c r="G34" s="144">
        <v>0</v>
      </c>
      <c r="H34" s="145">
        <f t="shared" si="4"/>
        <v>0</v>
      </c>
      <c r="I34" s="147">
        <f t="shared" si="2"/>
        <v>0</v>
      </c>
      <c r="J34" s="143">
        <v>0</v>
      </c>
      <c r="K34" s="144">
        <v>0</v>
      </c>
      <c r="L34" s="145">
        <f t="shared" si="5"/>
        <v>0</v>
      </c>
      <c r="M34" s="146">
        <f t="shared" si="6"/>
        <v>0</v>
      </c>
      <c r="N34" s="183"/>
    </row>
    <row r="35" spans="1:14" x14ac:dyDescent="0.35">
      <c r="A35" s="24" t="s">
        <v>318</v>
      </c>
      <c r="B35" s="23" t="s">
        <v>158</v>
      </c>
      <c r="C35" s="88">
        <v>0</v>
      </c>
      <c r="D35" s="89">
        <v>0</v>
      </c>
      <c r="E35" s="90">
        <f t="shared" si="3"/>
        <v>0</v>
      </c>
      <c r="F35" s="91">
        <f t="shared" si="1"/>
        <v>0</v>
      </c>
      <c r="G35" s="89">
        <v>0</v>
      </c>
      <c r="H35" s="90">
        <f t="shared" si="4"/>
        <v>0</v>
      </c>
      <c r="I35" s="92">
        <f t="shared" si="2"/>
        <v>0</v>
      </c>
      <c r="J35" s="88">
        <v>0</v>
      </c>
      <c r="K35" s="89">
        <v>0</v>
      </c>
      <c r="L35" s="90">
        <f t="shared" si="5"/>
        <v>0</v>
      </c>
      <c r="M35" s="91">
        <f t="shared" si="6"/>
        <v>0</v>
      </c>
      <c r="N35" s="184"/>
    </row>
    <row r="36" spans="1:14" x14ac:dyDescent="0.35">
      <c r="A36" s="20" t="s">
        <v>319</v>
      </c>
      <c r="B36" s="19" t="s">
        <v>152</v>
      </c>
      <c r="C36" s="93">
        <v>0</v>
      </c>
      <c r="D36" s="94">
        <v>0</v>
      </c>
      <c r="E36" s="95">
        <f t="shared" si="3"/>
        <v>0</v>
      </c>
      <c r="F36" s="96">
        <f t="shared" si="1"/>
        <v>0</v>
      </c>
      <c r="G36" s="94">
        <v>0</v>
      </c>
      <c r="H36" s="95">
        <f t="shared" si="4"/>
        <v>0</v>
      </c>
      <c r="I36" s="97">
        <f t="shared" si="2"/>
        <v>0</v>
      </c>
      <c r="J36" s="93">
        <v>0</v>
      </c>
      <c r="K36" s="94">
        <v>0</v>
      </c>
      <c r="L36" s="95">
        <f t="shared" si="5"/>
        <v>0</v>
      </c>
      <c r="M36" s="96">
        <f t="shared" si="6"/>
        <v>0</v>
      </c>
      <c r="N36" s="185"/>
    </row>
    <row r="37" spans="1:14" ht="21.75" thickBot="1" x14ac:dyDescent="0.4">
      <c r="A37" s="21" t="s">
        <v>320</v>
      </c>
      <c r="B37" s="22" t="s">
        <v>156</v>
      </c>
      <c r="C37" s="98">
        <v>0</v>
      </c>
      <c r="D37" s="99">
        <v>0</v>
      </c>
      <c r="E37" s="100">
        <f t="shared" si="3"/>
        <v>0</v>
      </c>
      <c r="F37" s="101">
        <f t="shared" si="1"/>
        <v>0</v>
      </c>
      <c r="G37" s="99">
        <v>0</v>
      </c>
      <c r="H37" s="100">
        <f t="shared" si="4"/>
        <v>0</v>
      </c>
      <c r="I37" s="102">
        <f t="shared" si="2"/>
        <v>0</v>
      </c>
      <c r="J37" s="98">
        <v>0</v>
      </c>
      <c r="K37" s="99">
        <v>0</v>
      </c>
      <c r="L37" s="100">
        <f t="shared" si="5"/>
        <v>0</v>
      </c>
      <c r="M37" s="101">
        <f t="shared" si="6"/>
        <v>0</v>
      </c>
      <c r="N37" s="186"/>
    </row>
    <row r="38" spans="1:14" ht="21.75" thickBot="1" x14ac:dyDescent="0.4">
      <c r="A38" s="111" t="s">
        <v>321</v>
      </c>
      <c r="B38" s="112" t="s">
        <v>322</v>
      </c>
      <c r="C38" s="143">
        <v>0</v>
      </c>
      <c r="D38" s="144">
        <v>0</v>
      </c>
      <c r="E38" s="145">
        <f t="shared" si="3"/>
        <v>0</v>
      </c>
      <c r="F38" s="146">
        <f t="shared" si="1"/>
        <v>0</v>
      </c>
      <c r="G38" s="144">
        <v>0</v>
      </c>
      <c r="H38" s="145">
        <f t="shared" si="4"/>
        <v>0</v>
      </c>
      <c r="I38" s="147">
        <f t="shared" si="2"/>
        <v>0</v>
      </c>
      <c r="J38" s="143">
        <v>0</v>
      </c>
      <c r="K38" s="144">
        <v>0</v>
      </c>
      <c r="L38" s="145">
        <f t="shared" si="5"/>
        <v>0</v>
      </c>
      <c r="M38" s="146">
        <f t="shared" si="6"/>
        <v>0</v>
      </c>
      <c r="N38" s="183"/>
    </row>
    <row r="39" spans="1:14" x14ac:dyDescent="0.35">
      <c r="A39" s="24" t="s">
        <v>323</v>
      </c>
      <c r="B39" s="23" t="s">
        <v>122</v>
      </c>
      <c r="C39" s="88">
        <v>0</v>
      </c>
      <c r="D39" s="89">
        <v>0</v>
      </c>
      <c r="E39" s="90">
        <f t="shared" si="3"/>
        <v>0</v>
      </c>
      <c r="F39" s="91">
        <f t="shared" ref="F39:F70" si="7">IF(C39=0,0,IF(E39=0,1,IF(E39&gt;=$U$2,5,IF(E39&gt;=$T$2,4+((E39-$T$2)*$V$2),IF(E39&gt;=$S$2,3+((E39-$S$2)*$V$2),IF(E39&gt;=$R$2,2+((E39-$R$2)*$V$2),IF(E39&gt;=$Q$2,1+((E39-$Q$2)*$V$2),1)))))))</f>
        <v>0</v>
      </c>
      <c r="G39" s="89">
        <v>0</v>
      </c>
      <c r="H39" s="90">
        <f t="shared" si="4"/>
        <v>0</v>
      </c>
      <c r="I39" s="92">
        <f t="shared" ref="I39:I70" si="8">IF(C39=0,0,IF(G39=0,1,IF(G39="N/A",1,IF(H39=0,1,IF(H39&gt;=$U$3,5,IF(H39&gt;=$T$3,4+((H39-$T$3)*$V$3),IF(H39&gt;=$S$3,3+((H39-$S$3)*$V$3),IF(H39&gt;=$R$3,2+((H39-$R$3)*$V$3),IF(H39&gt;=$Q$3,1+((H39-$Q$3)*$V$3),1)))))))))</f>
        <v>0</v>
      </c>
      <c r="J39" s="88">
        <v>0</v>
      </c>
      <c r="K39" s="89">
        <v>0</v>
      </c>
      <c r="L39" s="90">
        <f t="shared" si="5"/>
        <v>0</v>
      </c>
      <c r="M39" s="91">
        <f t="shared" si="6"/>
        <v>0</v>
      </c>
      <c r="N39" s="184"/>
    </row>
    <row r="40" spans="1:14" x14ac:dyDescent="0.35">
      <c r="A40" s="20" t="s">
        <v>324</v>
      </c>
      <c r="B40" s="19" t="s">
        <v>166</v>
      </c>
      <c r="C40" s="93">
        <v>0</v>
      </c>
      <c r="D40" s="94">
        <v>0</v>
      </c>
      <c r="E40" s="95">
        <f t="shared" si="3"/>
        <v>0</v>
      </c>
      <c r="F40" s="96">
        <f t="shared" si="7"/>
        <v>0</v>
      </c>
      <c r="G40" s="94">
        <v>0</v>
      </c>
      <c r="H40" s="95">
        <f t="shared" si="4"/>
        <v>0</v>
      </c>
      <c r="I40" s="97">
        <f t="shared" si="8"/>
        <v>0</v>
      </c>
      <c r="J40" s="93">
        <v>0</v>
      </c>
      <c r="K40" s="94">
        <v>0</v>
      </c>
      <c r="L40" s="95">
        <f t="shared" si="5"/>
        <v>0</v>
      </c>
      <c r="M40" s="96">
        <f t="shared" si="6"/>
        <v>0</v>
      </c>
      <c r="N40" s="185"/>
    </row>
    <row r="41" spans="1:14" x14ac:dyDescent="0.35">
      <c r="A41" s="20" t="s">
        <v>325</v>
      </c>
      <c r="B41" s="19" t="s">
        <v>172</v>
      </c>
      <c r="C41" s="93">
        <v>0</v>
      </c>
      <c r="D41" s="94">
        <v>0</v>
      </c>
      <c r="E41" s="95">
        <f t="shared" si="3"/>
        <v>0</v>
      </c>
      <c r="F41" s="96">
        <f t="shared" si="7"/>
        <v>0</v>
      </c>
      <c r="G41" s="94">
        <v>0</v>
      </c>
      <c r="H41" s="95">
        <f t="shared" si="4"/>
        <v>0</v>
      </c>
      <c r="I41" s="97">
        <f t="shared" si="8"/>
        <v>0</v>
      </c>
      <c r="J41" s="93">
        <v>0</v>
      </c>
      <c r="K41" s="94">
        <v>0</v>
      </c>
      <c r="L41" s="95">
        <f t="shared" si="5"/>
        <v>0</v>
      </c>
      <c r="M41" s="96">
        <f t="shared" si="6"/>
        <v>0</v>
      </c>
      <c r="N41" s="185"/>
    </row>
    <row r="42" spans="1:14" ht="21.75" thickBot="1" x14ac:dyDescent="0.4">
      <c r="A42" s="21" t="s">
        <v>326</v>
      </c>
      <c r="B42" s="22" t="s">
        <v>170</v>
      </c>
      <c r="C42" s="98">
        <v>0</v>
      </c>
      <c r="D42" s="99">
        <v>0</v>
      </c>
      <c r="E42" s="100">
        <f t="shared" si="3"/>
        <v>0</v>
      </c>
      <c r="F42" s="101">
        <f t="shared" si="7"/>
        <v>0</v>
      </c>
      <c r="G42" s="99">
        <v>0</v>
      </c>
      <c r="H42" s="100">
        <f t="shared" si="4"/>
        <v>0</v>
      </c>
      <c r="I42" s="102">
        <f t="shared" si="8"/>
        <v>0</v>
      </c>
      <c r="J42" s="98">
        <v>0</v>
      </c>
      <c r="K42" s="99">
        <v>0</v>
      </c>
      <c r="L42" s="100">
        <f t="shared" si="5"/>
        <v>0</v>
      </c>
      <c r="M42" s="101">
        <f t="shared" si="6"/>
        <v>0</v>
      </c>
      <c r="N42" s="186"/>
    </row>
    <row r="43" spans="1:14" ht="21.75" thickBot="1" x14ac:dyDescent="0.4">
      <c r="A43" s="111" t="s">
        <v>327</v>
      </c>
      <c r="B43" s="112" t="s">
        <v>328</v>
      </c>
      <c r="C43" s="143">
        <v>0</v>
      </c>
      <c r="D43" s="144">
        <v>0</v>
      </c>
      <c r="E43" s="145">
        <f t="shared" si="3"/>
        <v>0</v>
      </c>
      <c r="F43" s="146">
        <f t="shared" si="7"/>
        <v>0</v>
      </c>
      <c r="G43" s="144">
        <v>0</v>
      </c>
      <c r="H43" s="145">
        <f t="shared" si="4"/>
        <v>0</v>
      </c>
      <c r="I43" s="147">
        <f t="shared" si="8"/>
        <v>0</v>
      </c>
      <c r="J43" s="143">
        <v>0</v>
      </c>
      <c r="K43" s="144">
        <v>0</v>
      </c>
      <c r="L43" s="145">
        <f t="shared" si="5"/>
        <v>0</v>
      </c>
      <c r="M43" s="146">
        <f t="shared" si="6"/>
        <v>0</v>
      </c>
      <c r="N43" s="183"/>
    </row>
    <row r="44" spans="1:14" x14ac:dyDescent="0.35">
      <c r="A44" s="24" t="s">
        <v>329</v>
      </c>
      <c r="B44" s="23" t="s">
        <v>186</v>
      </c>
      <c r="C44" s="88">
        <v>0</v>
      </c>
      <c r="D44" s="89">
        <v>0</v>
      </c>
      <c r="E44" s="90">
        <f t="shared" si="3"/>
        <v>0</v>
      </c>
      <c r="F44" s="91">
        <f t="shared" si="7"/>
        <v>0</v>
      </c>
      <c r="G44" s="89">
        <v>0</v>
      </c>
      <c r="H44" s="90">
        <f t="shared" si="4"/>
        <v>0</v>
      </c>
      <c r="I44" s="92">
        <f t="shared" si="8"/>
        <v>0</v>
      </c>
      <c r="J44" s="88">
        <v>0</v>
      </c>
      <c r="K44" s="89">
        <v>0</v>
      </c>
      <c r="L44" s="90">
        <f t="shared" si="5"/>
        <v>0</v>
      </c>
      <c r="M44" s="91">
        <f t="shared" si="6"/>
        <v>0</v>
      </c>
      <c r="N44" s="184"/>
    </row>
    <row r="45" spans="1:14" ht="21.75" thickBot="1" x14ac:dyDescent="0.4">
      <c r="A45" s="21" t="s">
        <v>330</v>
      </c>
      <c r="B45" s="22" t="s">
        <v>168</v>
      </c>
      <c r="C45" s="98">
        <v>0</v>
      </c>
      <c r="D45" s="99">
        <v>0</v>
      </c>
      <c r="E45" s="100">
        <f t="shared" si="3"/>
        <v>0</v>
      </c>
      <c r="F45" s="101">
        <f t="shared" si="7"/>
        <v>0</v>
      </c>
      <c r="G45" s="99">
        <v>0</v>
      </c>
      <c r="H45" s="100">
        <f t="shared" si="4"/>
        <v>0</v>
      </c>
      <c r="I45" s="102">
        <f t="shared" si="8"/>
        <v>0</v>
      </c>
      <c r="J45" s="98">
        <v>0</v>
      </c>
      <c r="K45" s="99">
        <v>0</v>
      </c>
      <c r="L45" s="100">
        <f t="shared" si="5"/>
        <v>0</v>
      </c>
      <c r="M45" s="101">
        <f t="shared" si="6"/>
        <v>0</v>
      </c>
      <c r="N45" s="186"/>
    </row>
    <row r="46" spans="1:14" ht="21.75" thickBot="1" x14ac:dyDescent="0.4">
      <c r="A46" s="111" t="s">
        <v>331</v>
      </c>
      <c r="B46" s="112" t="s">
        <v>332</v>
      </c>
      <c r="C46" s="143">
        <v>0</v>
      </c>
      <c r="D46" s="144">
        <v>0</v>
      </c>
      <c r="E46" s="145">
        <f t="shared" si="3"/>
        <v>0</v>
      </c>
      <c r="F46" s="146">
        <f t="shared" si="7"/>
        <v>0</v>
      </c>
      <c r="G46" s="144">
        <v>0</v>
      </c>
      <c r="H46" s="145">
        <f t="shared" si="4"/>
        <v>0</v>
      </c>
      <c r="I46" s="147">
        <f t="shared" si="8"/>
        <v>0</v>
      </c>
      <c r="J46" s="143">
        <v>0</v>
      </c>
      <c r="K46" s="144">
        <v>0</v>
      </c>
      <c r="L46" s="145">
        <f t="shared" si="5"/>
        <v>0</v>
      </c>
      <c r="M46" s="146">
        <f t="shared" si="6"/>
        <v>0</v>
      </c>
      <c r="N46" s="183"/>
    </row>
    <row r="47" spans="1:14" x14ac:dyDescent="0.35">
      <c r="A47" s="24" t="s">
        <v>333</v>
      </c>
      <c r="B47" s="23" t="s">
        <v>191</v>
      </c>
      <c r="C47" s="88">
        <v>0</v>
      </c>
      <c r="D47" s="89">
        <v>0</v>
      </c>
      <c r="E47" s="90">
        <f t="shared" si="3"/>
        <v>0</v>
      </c>
      <c r="F47" s="91">
        <f t="shared" si="7"/>
        <v>0</v>
      </c>
      <c r="G47" s="89">
        <v>0</v>
      </c>
      <c r="H47" s="90">
        <f t="shared" si="4"/>
        <v>0</v>
      </c>
      <c r="I47" s="92">
        <f t="shared" si="8"/>
        <v>0</v>
      </c>
      <c r="J47" s="88">
        <v>0</v>
      </c>
      <c r="K47" s="89">
        <v>0</v>
      </c>
      <c r="L47" s="90">
        <f t="shared" si="5"/>
        <v>0</v>
      </c>
      <c r="M47" s="91">
        <f t="shared" si="6"/>
        <v>0</v>
      </c>
      <c r="N47" s="184"/>
    </row>
    <row r="48" spans="1:14" ht="21.75" thickBot="1" x14ac:dyDescent="0.4">
      <c r="A48" s="21" t="s">
        <v>334</v>
      </c>
      <c r="B48" s="22" t="s">
        <v>199</v>
      </c>
      <c r="C48" s="98">
        <v>0</v>
      </c>
      <c r="D48" s="99">
        <v>0</v>
      </c>
      <c r="E48" s="100">
        <f t="shared" si="3"/>
        <v>0</v>
      </c>
      <c r="F48" s="101">
        <f t="shared" si="7"/>
        <v>0</v>
      </c>
      <c r="G48" s="99">
        <v>0</v>
      </c>
      <c r="H48" s="100">
        <f t="shared" si="4"/>
        <v>0</v>
      </c>
      <c r="I48" s="102">
        <f t="shared" si="8"/>
        <v>0</v>
      </c>
      <c r="J48" s="98">
        <v>0</v>
      </c>
      <c r="K48" s="99">
        <v>0</v>
      </c>
      <c r="L48" s="100">
        <f t="shared" si="5"/>
        <v>0</v>
      </c>
      <c r="M48" s="101">
        <f t="shared" si="6"/>
        <v>0</v>
      </c>
      <c r="N48" s="186"/>
    </row>
    <row r="49" spans="1:14" ht="21.75" thickBot="1" x14ac:dyDescent="0.4">
      <c r="A49" s="111" t="s">
        <v>335</v>
      </c>
      <c r="B49" s="112" t="s">
        <v>336</v>
      </c>
      <c r="C49" s="143">
        <v>0</v>
      </c>
      <c r="D49" s="144">
        <v>0</v>
      </c>
      <c r="E49" s="145">
        <f t="shared" si="3"/>
        <v>0</v>
      </c>
      <c r="F49" s="146">
        <f t="shared" si="7"/>
        <v>0</v>
      </c>
      <c r="G49" s="144">
        <v>0</v>
      </c>
      <c r="H49" s="145">
        <f t="shared" si="4"/>
        <v>0</v>
      </c>
      <c r="I49" s="147">
        <f t="shared" si="8"/>
        <v>0</v>
      </c>
      <c r="J49" s="143">
        <v>0</v>
      </c>
      <c r="K49" s="144">
        <v>0</v>
      </c>
      <c r="L49" s="145">
        <f t="shared" si="5"/>
        <v>0</v>
      </c>
      <c r="M49" s="146">
        <f t="shared" si="6"/>
        <v>0</v>
      </c>
      <c r="N49" s="183"/>
    </row>
    <row r="50" spans="1:14" ht="21.75" thickBot="1" x14ac:dyDescent="0.4">
      <c r="A50" s="103" t="s">
        <v>337</v>
      </c>
      <c r="B50" s="104" t="s">
        <v>212</v>
      </c>
      <c r="C50" s="105">
        <v>0</v>
      </c>
      <c r="D50" s="106">
        <v>0</v>
      </c>
      <c r="E50" s="107">
        <f t="shared" si="3"/>
        <v>0</v>
      </c>
      <c r="F50" s="108">
        <f t="shared" si="7"/>
        <v>0</v>
      </c>
      <c r="G50" s="106">
        <v>0</v>
      </c>
      <c r="H50" s="107">
        <f t="shared" si="4"/>
        <v>0</v>
      </c>
      <c r="I50" s="109">
        <f t="shared" si="8"/>
        <v>0</v>
      </c>
      <c r="J50" s="105">
        <v>0</v>
      </c>
      <c r="K50" s="106">
        <v>0</v>
      </c>
      <c r="L50" s="107">
        <f t="shared" si="5"/>
        <v>0</v>
      </c>
      <c r="M50" s="108">
        <f t="shared" si="6"/>
        <v>0</v>
      </c>
      <c r="N50" s="188"/>
    </row>
    <row r="51" spans="1:14" ht="21.75" thickBot="1" x14ac:dyDescent="0.4">
      <c r="A51" s="111" t="s">
        <v>338</v>
      </c>
      <c r="B51" s="112" t="s">
        <v>339</v>
      </c>
      <c r="C51" s="143">
        <v>0</v>
      </c>
      <c r="D51" s="144">
        <v>0</v>
      </c>
      <c r="E51" s="145">
        <f t="shared" si="3"/>
        <v>0</v>
      </c>
      <c r="F51" s="146">
        <f t="shared" si="7"/>
        <v>0</v>
      </c>
      <c r="G51" s="144">
        <v>0</v>
      </c>
      <c r="H51" s="145">
        <f t="shared" si="4"/>
        <v>0</v>
      </c>
      <c r="I51" s="147">
        <f t="shared" si="8"/>
        <v>0</v>
      </c>
      <c r="J51" s="143">
        <v>0</v>
      </c>
      <c r="K51" s="144">
        <v>0</v>
      </c>
      <c r="L51" s="145">
        <f t="shared" si="5"/>
        <v>0</v>
      </c>
      <c r="M51" s="146">
        <f t="shared" si="6"/>
        <v>0</v>
      </c>
      <c r="N51" s="183"/>
    </row>
    <row r="52" spans="1:14" ht="21.75" thickBot="1" x14ac:dyDescent="0.4">
      <c r="A52" s="111" t="s">
        <v>340</v>
      </c>
      <c r="B52" s="112" t="s">
        <v>341</v>
      </c>
      <c r="C52" s="143">
        <v>0</v>
      </c>
      <c r="D52" s="144">
        <v>0</v>
      </c>
      <c r="E52" s="145">
        <f t="shared" si="3"/>
        <v>0</v>
      </c>
      <c r="F52" s="146">
        <f t="shared" si="7"/>
        <v>0</v>
      </c>
      <c r="G52" s="144">
        <v>0</v>
      </c>
      <c r="H52" s="145">
        <f t="shared" si="4"/>
        <v>0</v>
      </c>
      <c r="I52" s="147">
        <f t="shared" si="8"/>
        <v>0</v>
      </c>
      <c r="J52" s="143">
        <v>0</v>
      </c>
      <c r="K52" s="144">
        <v>0</v>
      </c>
      <c r="L52" s="145">
        <f t="shared" si="5"/>
        <v>0</v>
      </c>
      <c r="M52" s="146">
        <f t="shared" si="6"/>
        <v>0</v>
      </c>
      <c r="N52" s="183"/>
    </row>
    <row r="53" spans="1:14" x14ac:dyDescent="0.35">
      <c r="A53" s="24" t="s">
        <v>342</v>
      </c>
      <c r="B53" s="23" t="s">
        <v>64</v>
      </c>
      <c r="C53" s="88">
        <v>0</v>
      </c>
      <c r="D53" s="89">
        <v>0</v>
      </c>
      <c r="E53" s="90">
        <f t="shared" si="3"/>
        <v>0</v>
      </c>
      <c r="F53" s="91">
        <f t="shared" si="7"/>
        <v>0</v>
      </c>
      <c r="G53" s="89">
        <v>0</v>
      </c>
      <c r="H53" s="90">
        <f t="shared" si="4"/>
        <v>0</v>
      </c>
      <c r="I53" s="92">
        <f t="shared" si="8"/>
        <v>0</v>
      </c>
      <c r="J53" s="88">
        <v>0</v>
      </c>
      <c r="K53" s="89">
        <v>0</v>
      </c>
      <c r="L53" s="90">
        <f t="shared" si="5"/>
        <v>0</v>
      </c>
      <c r="M53" s="91">
        <f t="shared" si="6"/>
        <v>0</v>
      </c>
      <c r="N53" s="184"/>
    </row>
    <row r="54" spans="1:14" ht="21.75" thickBot="1" x14ac:dyDescent="0.4">
      <c r="A54" s="21" t="s">
        <v>343</v>
      </c>
      <c r="B54" s="22" t="s">
        <v>112</v>
      </c>
      <c r="C54" s="98">
        <v>0</v>
      </c>
      <c r="D54" s="99">
        <v>0</v>
      </c>
      <c r="E54" s="100">
        <f t="shared" si="3"/>
        <v>0</v>
      </c>
      <c r="F54" s="101">
        <f t="shared" si="7"/>
        <v>0</v>
      </c>
      <c r="G54" s="99">
        <v>0</v>
      </c>
      <c r="H54" s="100">
        <f t="shared" si="4"/>
        <v>0</v>
      </c>
      <c r="I54" s="102">
        <f t="shared" si="8"/>
        <v>0</v>
      </c>
      <c r="J54" s="98">
        <v>0</v>
      </c>
      <c r="K54" s="99">
        <v>0</v>
      </c>
      <c r="L54" s="100">
        <f t="shared" si="5"/>
        <v>0</v>
      </c>
      <c r="M54" s="101">
        <f t="shared" si="6"/>
        <v>0</v>
      </c>
      <c r="N54" s="186"/>
    </row>
    <row r="55" spans="1:14" ht="21.75" thickBot="1" x14ac:dyDescent="0.4">
      <c r="A55" s="111" t="s">
        <v>344</v>
      </c>
      <c r="B55" s="112" t="s">
        <v>345</v>
      </c>
      <c r="C55" s="143">
        <v>0</v>
      </c>
      <c r="D55" s="144">
        <v>0</v>
      </c>
      <c r="E55" s="145">
        <f t="shared" si="3"/>
        <v>0</v>
      </c>
      <c r="F55" s="146">
        <f t="shared" si="7"/>
        <v>0</v>
      </c>
      <c r="G55" s="144">
        <v>0</v>
      </c>
      <c r="H55" s="145">
        <f t="shared" si="4"/>
        <v>0</v>
      </c>
      <c r="I55" s="147">
        <f t="shared" si="8"/>
        <v>0</v>
      </c>
      <c r="J55" s="143">
        <v>0</v>
      </c>
      <c r="K55" s="144">
        <v>0</v>
      </c>
      <c r="L55" s="145">
        <f t="shared" si="5"/>
        <v>0</v>
      </c>
      <c r="M55" s="146">
        <f t="shared" si="6"/>
        <v>0</v>
      </c>
      <c r="N55" s="183"/>
    </row>
    <row r="56" spans="1:14" x14ac:dyDescent="0.35">
      <c r="A56" s="24" t="s">
        <v>346</v>
      </c>
      <c r="B56" s="23" t="s">
        <v>78</v>
      </c>
      <c r="C56" s="88">
        <v>0</v>
      </c>
      <c r="D56" s="89">
        <v>0</v>
      </c>
      <c r="E56" s="90">
        <f t="shared" si="3"/>
        <v>0</v>
      </c>
      <c r="F56" s="91">
        <f t="shared" si="7"/>
        <v>0</v>
      </c>
      <c r="G56" s="89">
        <v>0</v>
      </c>
      <c r="H56" s="90">
        <f t="shared" si="4"/>
        <v>0</v>
      </c>
      <c r="I56" s="92">
        <f t="shared" si="8"/>
        <v>0</v>
      </c>
      <c r="J56" s="88">
        <v>0</v>
      </c>
      <c r="K56" s="89">
        <v>0</v>
      </c>
      <c r="L56" s="90">
        <f t="shared" si="5"/>
        <v>0</v>
      </c>
      <c r="M56" s="91">
        <f t="shared" si="6"/>
        <v>0</v>
      </c>
      <c r="N56" s="184"/>
    </row>
    <row r="57" spans="1:14" x14ac:dyDescent="0.35">
      <c r="A57" s="20" t="s">
        <v>347</v>
      </c>
      <c r="B57" s="19" t="s">
        <v>72</v>
      </c>
      <c r="C57" s="93">
        <v>0</v>
      </c>
      <c r="D57" s="94">
        <v>0</v>
      </c>
      <c r="E57" s="95">
        <f t="shared" si="3"/>
        <v>0</v>
      </c>
      <c r="F57" s="96">
        <f t="shared" si="7"/>
        <v>0</v>
      </c>
      <c r="G57" s="94">
        <v>0</v>
      </c>
      <c r="H57" s="95">
        <f t="shared" si="4"/>
        <v>0</v>
      </c>
      <c r="I57" s="97">
        <f t="shared" si="8"/>
        <v>0</v>
      </c>
      <c r="J57" s="93">
        <v>0</v>
      </c>
      <c r="K57" s="94">
        <v>0</v>
      </c>
      <c r="L57" s="95">
        <f t="shared" si="5"/>
        <v>0</v>
      </c>
      <c r="M57" s="96">
        <f t="shared" si="6"/>
        <v>0</v>
      </c>
      <c r="N57" s="185"/>
    </row>
    <row r="58" spans="1:14" ht="21.75" thickBot="1" x14ac:dyDescent="0.4">
      <c r="A58" s="21" t="s">
        <v>348</v>
      </c>
      <c r="B58" s="22" t="s">
        <v>70</v>
      </c>
      <c r="C58" s="98">
        <v>0</v>
      </c>
      <c r="D58" s="99">
        <v>0</v>
      </c>
      <c r="E58" s="100">
        <f t="shared" si="3"/>
        <v>0</v>
      </c>
      <c r="F58" s="101">
        <f t="shared" si="7"/>
        <v>0</v>
      </c>
      <c r="G58" s="99">
        <v>0</v>
      </c>
      <c r="H58" s="100">
        <f t="shared" si="4"/>
        <v>0</v>
      </c>
      <c r="I58" s="102">
        <f t="shared" si="8"/>
        <v>0</v>
      </c>
      <c r="J58" s="98">
        <v>0</v>
      </c>
      <c r="K58" s="99">
        <v>0</v>
      </c>
      <c r="L58" s="100">
        <f t="shared" si="5"/>
        <v>0</v>
      </c>
      <c r="M58" s="101">
        <f t="shared" si="6"/>
        <v>0</v>
      </c>
      <c r="N58" s="186"/>
    </row>
    <row r="59" spans="1:14" ht="21.75" thickBot="1" x14ac:dyDescent="0.4">
      <c r="A59" s="111" t="s">
        <v>349</v>
      </c>
      <c r="B59" s="112" t="s">
        <v>350</v>
      </c>
      <c r="C59" s="143">
        <v>0</v>
      </c>
      <c r="D59" s="144">
        <v>0</v>
      </c>
      <c r="E59" s="145">
        <f t="shared" si="3"/>
        <v>0</v>
      </c>
      <c r="F59" s="146">
        <f t="shared" si="7"/>
        <v>0</v>
      </c>
      <c r="G59" s="144">
        <v>0</v>
      </c>
      <c r="H59" s="145">
        <f t="shared" si="4"/>
        <v>0</v>
      </c>
      <c r="I59" s="147">
        <f t="shared" si="8"/>
        <v>0</v>
      </c>
      <c r="J59" s="143">
        <v>0</v>
      </c>
      <c r="K59" s="144">
        <v>0</v>
      </c>
      <c r="L59" s="145">
        <f t="shared" si="5"/>
        <v>0</v>
      </c>
      <c r="M59" s="146">
        <f t="shared" si="6"/>
        <v>0</v>
      </c>
      <c r="N59" s="183"/>
    </row>
    <row r="60" spans="1:14" x14ac:dyDescent="0.35">
      <c r="A60" s="24" t="s">
        <v>351</v>
      </c>
      <c r="B60" s="23" t="s">
        <v>104</v>
      </c>
      <c r="C60" s="88">
        <v>0</v>
      </c>
      <c r="D60" s="89">
        <v>0</v>
      </c>
      <c r="E60" s="90">
        <f t="shared" si="3"/>
        <v>0</v>
      </c>
      <c r="F60" s="91">
        <f t="shared" si="7"/>
        <v>0</v>
      </c>
      <c r="G60" s="89">
        <v>0</v>
      </c>
      <c r="H60" s="90">
        <f t="shared" si="4"/>
        <v>0</v>
      </c>
      <c r="I60" s="92">
        <f t="shared" si="8"/>
        <v>0</v>
      </c>
      <c r="J60" s="88">
        <v>0</v>
      </c>
      <c r="K60" s="89">
        <v>0</v>
      </c>
      <c r="L60" s="90">
        <f t="shared" si="5"/>
        <v>0</v>
      </c>
      <c r="M60" s="91">
        <f t="shared" si="6"/>
        <v>0</v>
      </c>
      <c r="N60" s="184"/>
    </row>
    <row r="61" spans="1:14" ht="21.75" thickBot="1" x14ac:dyDescent="0.4">
      <c r="A61" s="21" t="s">
        <v>352</v>
      </c>
      <c r="B61" s="22" t="s">
        <v>106</v>
      </c>
      <c r="C61" s="98">
        <v>0</v>
      </c>
      <c r="D61" s="99">
        <v>0</v>
      </c>
      <c r="E61" s="100">
        <f t="shared" si="3"/>
        <v>0</v>
      </c>
      <c r="F61" s="101">
        <f t="shared" si="7"/>
        <v>0</v>
      </c>
      <c r="G61" s="99">
        <v>0</v>
      </c>
      <c r="H61" s="100">
        <f t="shared" si="4"/>
        <v>0</v>
      </c>
      <c r="I61" s="102">
        <f t="shared" si="8"/>
        <v>0</v>
      </c>
      <c r="J61" s="98">
        <v>0</v>
      </c>
      <c r="K61" s="99">
        <v>0</v>
      </c>
      <c r="L61" s="100">
        <f t="shared" si="5"/>
        <v>0</v>
      </c>
      <c r="M61" s="101">
        <f t="shared" si="6"/>
        <v>0</v>
      </c>
      <c r="N61" s="186"/>
    </row>
    <row r="62" spans="1:14" ht="21.75" thickBot="1" x14ac:dyDescent="0.4">
      <c r="A62" s="111" t="s">
        <v>353</v>
      </c>
      <c r="B62" s="112" t="s">
        <v>354</v>
      </c>
      <c r="C62" s="143">
        <v>0</v>
      </c>
      <c r="D62" s="144">
        <v>0</v>
      </c>
      <c r="E62" s="145">
        <f t="shared" si="3"/>
        <v>0</v>
      </c>
      <c r="F62" s="146">
        <f t="shared" si="7"/>
        <v>0</v>
      </c>
      <c r="G62" s="144">
        <v>0</v>
      </c>
      <c r="H62" s="145">
        <f t="shared" si="4"/>
        <v>0</v>
      </c>
      <c r="I62" s="147">
        <f t="shared" si="8"/>
        <v>0</v>
      </c>
      <c r="J62" s="143">
        <v>0</v>
      </c>
      <c r="K62" s="144">
        <v>0</v>
      </c>
      <c r="L62" s="145">
        <f t="shared" si="5"/>
        <v>0</v>
      </c>
      <c r="M62" s="146">
        <f t="shared" si="6"/>
        <v>0</v>
      </c>
      <c r="N62" s="183"/>
    </row>
    <row r="63" spans="1:14" x14ac:dyDescent="0.35">
      <c r="A63" s="24" t="s">
        <v>355</v>
      </c>
      <c r="B63" s="23" t="s">
        <v>82</v>
      </c>
      <c r="C63" s="88">
        <v>0</v>
      </c>
      <c r="D63" s="89">
        <v>0</v>
      </c>
      <c r="E63" s="90">
        <f t="shared" si="3"/>
        <v>0</v>
      </c>
      <c r="F63" s="91">
        <f t="shared" si="7"/>
        <v>0</v>
      </c>
      <c r="G63" s="89">
        <v>0</v>
      </c>
      <c r="H63" s="90">
        <f t="shared" si="4"/>
        <v>0</v>
      </c>
      <c r="I63" s="92">
        <f t="shared" si="8"/>
        <v>0</v>
      </c>
      <c r="J63" s="88">
        <v>0</v>
      </c>
      <c r="K63" s="89">
        <v>0</v>
      </c>
      <c r="L63" s="90">
        <f t="shared" si="5"/>
        <v>0</v>
      </c>
      <c r="M63" s="91">
        <f t="shared" si="6"/>
        <v>0</v>
      </c>
      <c r="N63" s="184"/>
    </row>
    <row r="64" spans="1:14" ht="21.75" thickBot="1" x14ac:dyDescent="0.4">
      <c r="A64" s="21" t="s">
        <v>356</v>
      </c>
      <c r="B64" s="22" t="s">
        <v>86</v>
      </c>
      <c r="C64" s="98">
        <v>0</v>
      </c>
      <c r="D64" s="99">
        <v>0</v>
      </c>
      <c r="E64" s="100">
        <f t="shared" si="3"/>
        <v>0</v>
      </c>
      <c r="F64" s="101">
        <f t="shared" si="7"/>
        <v>0</v>
      </c>
      <c r="G64" s="99">
        <v>0</v>
      </c>
      <c r="H64" s="100">
        <f t="shared" si="4"/>
        <v>0</v>
      </c>
      <c r="I64" s="102">
        <f t="shared" si="8"/>
        <v>0</v>
      </c>
      <c r="J64" s="98">
        <v>0</v>
      </c>
      <c r="K64" s="99">
        <v>0</v>
      </c>
      <c r="L64" s="100">
        <f t="shared" si="5"/>
        <v>0</v>
      </c>
      <c r="M64" s="101">
        <f t="shared" si="6"/>
        <v>0</v>
      </c>
      <c r="N64" s="186"/>
    </row>
    <row r="65" spans="1:14" ht="21.75" thickBot="1" x14ac:dyDescent="0.4">
      <c r="A65" s="111" t="s">
        <v>357</v>
      </c>
      <c r="B65" s="112" t="s">
        <v>358</v>
      </c>
      <c r="C65" s="143">
        <v>0</v>
      </c>
      <c r="D65" s="144">
        <v>0</v>
      </c>
      <c r="E65" s="145">
        <f t="shared" si="3"/>
        <v>0</v>
      </c>
      <c r="F65" s="146">
        <f t="shared" si="7"/>
        <v>0</v>
      </c>
      <c r="G65" s="144">
        <v>0</v>
      </c>
      <c r="H65" s="145">
        <f t="shared" si="4"/>
        <v>0</v>
      </c>
      <c r="I65" s="147">
        <f t="shared" si="8"/>
        <v>0</v>
      </c>
      <c r="J65" s="143">
        <v>0</v>
      </c>
      <c r="K65" s="144">
        <v>0</v>
      </c>
      <c r="L65" s="145">
        <f t="shared" si="5"/>
        <v>0</v>
      </c>
      <c r="M65" s="146">
        <f t="shared" si="6"/>
        <v>0</v>
      </c>
      <c r="N65" s="183"/>
    </row>
    <row r="66" spans="1:14" x14ac:dyDescent="0.35">
      <c r="A66" s="24" t="s">
        <v>359</v>
      </c>
      <c r="B66" s="23" t="s">
        <v>126</v>
      </c>
      <c r="C66" s="88">
        <v>0</v>
      </c>
      <c r="D66" s="89">
        <v>0</v>
      </c>
      <c r="E66" s="90">
        <f t="shared" si="3"/>
        <v>0</v>
      </c>
      <c r="F66" s="91">
        <f t="shared" si="7"/>
        <v>0</v>
      </c>
      <c r="G66" s="89">
        <v>0</v>
      </c>
      <c r="H66" s="90">
        <f t="shared" si="4"/>
        <v>0</v>
      </c>
      <c r="I66" s="92">
        <f t="shared" si="8"/>
        <v>0</v>
      </c>
      <c r="J66" s="88">
        <v>0</v>
      </c>
      <c r="K66" s="89">
        <v>0</v>
      </c>
      <c r="L66" s="90">
        <f t="shared" si="5"/>
        <v>0</v>
      </c>
      <c r="M66" s="91">
        <f t="shared" si="6"/>
        <v>0</v>
      </c>
      <c r="N66" s="184"/>
    </row>
    <row r="67" spans="1:14" x14ac:dyDescent="0.35">
      <c r="A67" s="20" t="s">
        <v>360</v>
      </c>
      <c r="B67" s="19" t="s">
        <v>132</v>
      </c>
      <c r="C67" s="93">
        <v>0</v>
      </c>
      <c r="D67" s="94">
        <v>0</v>
      </c>
      <c r="E67" s="95">
        <f t="shared" si="3"/>
        <v>0</v>
      </c>
      <c r="F67" s="96">
        <f t="shared" si="7"/>
        <v>0</v>
      </c>
      <c r="G67" s="94">
        <v>0</v>
      </c>
      <c r="H67" s="95">
        <f t="shared" si="4"/>
        <v>0</v>
      </c>
      <c r="I67" s="97">
        <f t="shared" si="8"/>
        <v>0</v>
      </c>
      <c r="J67" s="93">
        <v>0</v>
      </c>
      <c r="K67" s="94">
        <v>0</v>
      </c>
      <c r="L67" s="95">
        <f t="shared" si="5"/>
        <v>0</v>
      </c>
      <c r="M67" s="96">
        <f t="shared" si="6"/>
        <v>0</v>
      </c>
      <c r="N67" s="185"/>
    </row>
    <row r="68" spans="1:14" x14ac:dyDescent="0.35">
      <c r="A68" s="20" t="s">
        <v>361</v>
      </c>
      <c r="B68" s="19" t="s">
        <v>124</v>
      </c>
      <c r="C68" s="93">
        <v>0</v>
      </c>
      <c r="D68" s="94">
        <v>0</v>
      </c>
      <c r="E68" s="95">
        <f t="shared" si="3"/>
        <v>0</v>
      </c>
      <c r="F68" s="96">
        <f t="shared" si="7"/>
        <v>0</v>
      </c>
      <c r="G68" s="94">
        <v>0</v>
      </c>
      <c r="H68" s="95">
        <f t="shared" si="4"/>
        <v>0</v>
      </c>
      <c r="I68" s="97">
        <f t="shared" si="8"/>
        <v>0</v>
      </c>
      <c r="J68" s="93">
        <v>0</v>
      </c>
      <c r="K68" s="94">
        <v>0</v>
      </c>
      <c r="L68" s="95">
        <f t="shared" si="5"/>
        <v>0</v>
      </c>
      <c r="M68" s="96">
        <f t="shared" si="6"/>
        <v>0</v>
      </c>
      <c r="N68" s="185"/>
    </row>
    <row r="69" spans="1:14" ht="21.75" thickBot="1" x14ac:dyDescent="0.4">
      <c r="A69" s="21" t="s">
        <v>362</v>
      </c>
      <c r="B69" s="22" t="s">
        <v>138</v>
      </c>
      <c r="C69" s="98">
        <v>0</v>
      </c>
      <c r="D69" s="99">
        <v>0</v>
      </c>
      <c r="E69" s="100">
        <f t="shared" si="3"/>
        <v>0</v>
      </c>
      <c r="F69" s="101">
        <f t="shared" si="7"/>
        <v>0</v>
      </c>
      <c r="G69" s="99">
        <v>0</v>
      </c>
      <c r="H69" s="100">
        <f t="shared" si="4"/>
        <v>0</v>
      </c>
      <c r="I69" s="102">
        <f t="shared" si="8"/>
        <v>0</v>
      </c>
      <c r="J69" s="98">
        <v>0</v>
      </c>
      <c r="K69" s="99">
        <v>0</v>
      </c>
      <c r="L69" s="100">
        <f t="shared" si="5"/>
        <v>0</v>
      </c>
      <c r="M69" s="101">
        <f t="shared" si="6"/>
        <v>0</v>
      </c>
      <c r="N69" s="186"/>
    </row>
    <row r="70" spans="1:14" ht="21.75" thickBot="1" x14ac:dyDescent="0.4">
      <c r="A70" s="111" t="s">
        <v>363</v>
      </c>
      <c r="B70" s="112" t="s">
        <v>364</v>
      </c>
      <c r="C70" s="143">
        <v>0</v>
      </c>
      <c r="D70" s="144">
        <v>0</v>
      </c>
      <c r="E70" s="145">
        <f t="shared" si="3"/>
        <v>0</v>
      </c>
      <c r="F70" s="146">
        <f t="shared" si="7"/>
        <v>0</v>
      </c>
      <c r="G70" s="144">
        <v>0</v>
      </c>
      <c r="H70" s="145">
        <f t="shared" si="4"/>
        <v>0</v>
      </c>
      <c r="I70" s="147">
        <f t="shared" si="8"/>
        <v>0</v>
      </c>
      <c r="J70" s="143">
        <v>0</v>
      </c>
      <c r="K70" s="144">
        <v>0</v>
      </c>
      <c r="L70" s="145">
        <f t="shared" si="5"/>
        <v>0</v>
      </c>
      <c r="M70" s="146">
        <f t="shared" si="6"/>
        <v>0</v>
      </c>
      <c r="N70" s="183"/>
    </row>
    <row r="71" spans="1:14" ht="21.75" thickBot="1" x14ac:dyDescent="0.4">
      <c r="A71" s="103" t="s">
        <v>365</v>
      </c>
      <c r="B71" s="104" t="s">
        <v>184</v>
      </c>
      <c r="C71" s="105">
        <v>0</v>
      </c>
      <c r="D71" s="106">
        <v>0</v>
      </c>
      <c r="E71" s="107">
        <f t="shared" si="3"/>
        <v>0</v>
      </c>
      <c r="F71" s="108">
        <f t="shared" ref="F71:F86" si="9">IF(C71=0,0,IF(E71=0,1,IF(E71&gt;=$U$2,5,IF(E71&gt;=$T$2,4+((E71-$T$2)*$V$2),IF(E71&gt;=$S$2,3+((E71-$S$2)*$V$2),IF(E71&gt;=$R$2,2+((E71-$R$2)*$V$2),IF(E71&gt;=$Q$2,1+((E71-$Q$2)*$V$2),1)))))))</f>
        <v>0</v>
      </c>
      <c r="G71" s="106">
        <v>0</v>
      </c>
      <c r="H71" s="107">
        <f t="shared" si="4"/>
        <v>0</v>
      </c>
      <c r="I71" s="109">
        <f t="shared" ref="I71:I86" si="10">IF(C71=0,0,IF(G71=0,1,IF(G71="N/A",1,IF(H71=0,1,IF(H71&gt;=$U$3,5,IF(H71&gt;=$T$3,4+((H71-$T$3)*$V$3),IF(H71&gt;=$S$3,3+((H71-$S$3)*$V$3),IF(H71&gt;=$R$3,2+((H71-$R$3)*$V$3),IF(H71&gt;=$Q$3,1+((H71-$Q$3)*$V$3),1)))))))))</f>
        <v>0</v>
      </c>
      <c r="J71" s="105">
        <v>0</v>
      </c>
      <c r="K71" s="106">
        <v>0</v>
      </c>
      <c r="L71" s="107">
        <f t="shared" si="5"/>
        <v>0</v>
      </c>
      <c r="M71" s="108">
        <f t="shared" si="6"/>
        <v>0</v>
      </c>
      <c r="N71" s="188"/>
    </row>
    <row r="72" spans="1:14" ht="21.75" thickBot="1" x14ac:dyDescent="0.4">
      <c r="A72" s="111" t="s">
        <v>366</v>
      </c>
      <c r="B72" s="112" t="s">
        <v>367</v>
      </c>
      <c r="C72" s="143">
        <v>0</v>
      </c>
      <c r="D72" s="144">
        <v>0</v>
      </c>
      <c r="E72" s="145">
        <f t="shared" ref="E72:E86" si="11">IF(C72=0,0,IF(D72="N/A",0,IF(D72=0,0,(D72/C72)*100)))</f>
        <v>0</v>
      </c>
      <c r="F72" s="146">
        <f t="shared" si="9"/>
        <v>0</v>
      </c>
      <c r="G72" s="144">
        <v>0</v>
      </c>
      <c r="H72" s="145">
        <f t="shared" ref="H72:H86" si="12">IF(D72=0,0,IF(G72="N/A",0,IF(G72=0,0,(G72/D72)*100)))</f>
        <v>0</v>
      </c>
      <c r="I72" s="147">
        <f t="shared" si="10"/>
        <v>0</v>
      </c>
      <c r="J72" s="143">
        <v>0</v>
      </c>
      <c r="K72" s="144">
        <v>0</v>
      </c>
      <c r="L72" s="145">
        <f t="shared" ref="L72:L86" si="13">IF(G72=0,0,IF(K72="N/A",0,IF(K72=0,0,(K72/J72)*100)))</f>
        <v>0</v>
      </c>
      <c r="M72" s="146">
        <f t="shared" ref="M72:M86" si="14">IF(C72=0,0,IF(L72=0,1,IF(L72="N/A",1,IF(L72=0,1,IF(L72&gt;=$U$4,5,IF(L72&gt;=$T$4,4+((L72-$T$4)*$V$4),IF(L72&gt;=$S$4,3+((L72-$S$4)*$V$4),IF(L72&gt;=$R$4,2+((L72-$R$4)*$V$4),IF(L72&gt;=$Q$4,1+((L72-$Q$4)*$V$4),1)))))))))</f>
        <v>0</v>
      </c>
      <c r="N72" s="183"/>
    </row>
    <row r="73" spans="1:14" x14ac:dyDescent="0.35">
      <c r="A73" s="24" t="s">
        <v>368</v>
      </c>
      <c r="B73" s="23" t="s">
        <v>182</v>
      </c>
      <c r="C73" s="88">
        <v>0</v>
      </c>
      <c r="D73" s="89">
        <v>0</v>
      </c>
      <c r="E73" s="90">
        <f t="shared" si="11"/>
        <v>0</v>
      </c>
      <c r="F73" s="91">
        <f t="shared" si="9"/>
        <v>0</v>
      </c>
      <c r="G73" s="89">
        <v>0</v>
      </c>
      <c r="H73" s="90">
        <f t="shared" si="12"/>
        <v>0</v>
      </c>
      <c r="I73" s="92">
        <f t="shared" si="10"/>
        <v>0</v>
      </c>
      <c r="J73" s="88">
        <v>0</v>
      </c>
      <c r="K73" s="89">
        <v>0</v>
      </c>
      <c r="L73" s="90">
        <f t="shared" si="13"/>
        <v>0</v>
      </c>
      <c r="M73" s="91">
        <f t="shared" si="14"/>
        <v>0</v>
      </c>
      <c r="N73" s="184"/>
    </row>
    <row r="74" spans="1:14" ht="21.75" thickBot="1" x14ac:dyDescent="0.4">
      <c r="A74" s="21" t="s">
        <v>369</v>
      </c>
      <c r="B74" s="22" t="s">
        <v>164</v>
      </c>
      <c r="C74" s="98">
        <v>0</v>
      </c>
      <c r="D74" s="99">
        <v>0</v>
      </c>
      <c r="E74" s="100">
        <f t="shared" si="11"/>
        <v>0</v>
      </c>
      <c r="F74" s="101">
        <f t="shared" si="9"/>
        <v>0</v>
      </c>
      <c r="G74" s="99">
        <v>0</v>
      </c>
      <c r="H74" s="100">
        <f t="shared" si="12"/>
        <v>0</v>
      </c>
      <c r="I74" s="102">
        <f t="shared" si="10"/>
        <v>0</v>
      </c>
      <c r="J74" s="98">
        <v>0</v>
      </c>
      <c r="K74" s="99">
        <v>0</v>
      </c>
      <c r="L74" s="100">
        <f t="shared" si="13"/>
        <v>0</v>
      </c>
      <c r="M74" s="101">
        <f t="shared" si="14"/>
        <v>0</v>
      </c>
      <c r="N74" s="186"/>
    </row>
    <row r="75" spans="1:14" ht="21.75" thickBot="1" x14ac:dyDescent="0.4">
      <c r="A75" s="111" t="s">
        <v>370</v>
      </c>
      <c r="B75" s="112" t="s">
        <v>371</v>
      </c>
      <c r="C75" s="143">
        <v>0</v>
      </c>
      <c r="D75" s="144">
        <v>0</v>
      </c>
      <c r="E75" s="145">
        <f t="shared" si="11"/>
        <v>0</v>
      </c>
      <c r="F75" s="146">
        <f t="shared" si="9"/>
        <v>0</v>
      </c>
      <c r="G75" s="144">
        <v>0</v>
      </c>
      <c r="H75" s="145">
        <f t="shared" si="12"/>
        <v>0</v>
      </c>
      <c r="I75" s="147">
        <f t="shared" si="10"/>
        <v>0</v>
      </c>
      <c r="J75" s="143">
        <v>0</v>
      </c>
      <c r="K75" s="144">
        <v>0</v>
      </c>
      <c r="L75" s="145">
        <f t="shared" si="13"/>
        <v>0</v>
      </c>
      <c r="M75" s="146">
        <f t="shared" si="14"/>
        <v>0</v>
      </c>
      <c r="N75" s="183"/>
    </row>
    <row r="76" spans="1:14" x14ac:dyDescent="0.35">
      <c r="A76" s="24" t="s">
        <v>372</v>
      </c>
      <c r="B76" s="23" t="s">
        <v>195</v>
      </c>
      <c r="C76" s="88">
        <v>0</v>
      </c>
      <c r="D76" s="89">
        <v>0</v>
      </c>
      <c r="E76" s="90">
        <f t="shared" si="11"/>
        <v>0</v>
      </c>
      <c r="F76" s="91">
        <f t="shared" si="9"/>
        <v>0</v>
      </c>
      <c r="G76" s="89">
        <v>0</v>
      </c>
      <c r="H76" s="90">
        <f t="shared" si="12"/>
        <v>0</v>
      </c>
      <c r="I76" s="92">
        <f t="shared" si="10"/>
        <v>0</v>
      </c>
      <c r="J76" s="88">
        <v>0</v>
      </c>
      <c r="K76" s="89">
        <v>0</v>
      </c>
      <c r="L76" s="90">
        <f t="shared" si="13"/>
        <v>0</v>
      </c>
      <c r="M76" s="91">
        <f t="shared" si="14"/>
        <v>0</v>
      </c>
      <c r="N76" s="184"/>
    </row>
    <row r="77" spans="1:14" ht="21.75" thickBot="1" x14ac:dyDescent="0.4">
      <c r="A77" s="21" t="s">
        <v>373</v>
      </c>
      <c r="B77" s="22" t="s">
        <v>189</v>
      </c>
      <c r="C77" s="98">
        <v>0</v>
      </c>
      <c r="D77" s="99">
        <v>0</v>
      </c>
      <c r="E77" s="100">
        <f t="shared" si="11"/>
        <v>0</v>
      </c>
      <c r="F77" s="101">
        <f t="shared" si="9"/>
        <v>0</v>
      </c>
      <c r="G77" s="99">
        <v>0</v>
      </c>
      <c r="H77" s="100">
        <f t="shared" si="12"/>
        <v>0</v>
      </c>
      <c r="I77" s="102">
        <f t="shared" si="10"/>
        <v>0</v>
      </c>
      <c r="J77" s="98">
        <v>0</v>
      </c>
      <c r="K77" s="99">
        <v>0</v>
      </c>
      <c r="L77" s="100">
        <f t="shared" si="13"/>
        <v>0</v>
      </c>
      <c r="M77" s="101">
        <f t="shared" si="14"/>
        <v>0</v>
      </c>
      <c r="N77" s="186"/>
    </row>
    <row r="78" spans="1:14" ht="21.75" thickBot="1" x14ac:dyDescent="0.4">
      <c r="A78" s="111" t="s">
        <v>374</v>
      </c>
      <c r="B78" s="112" t="s">
        <v>375</v>
      </c>
      <c r="C78" s="143">
        <v>0</v>
      </c>
      <c r="D78" s="144">
        <v>0</v>
      </c>
      <c r="E78" s="145">
        <f t="shared" si="11"/>
        <v>0</v>
      </c>
      <c r="F78" s="146">
        <f t="shared" si="9"/>
        <v>0</v>
      </c>
      <c r="G78" s="144">
        <v>0</v>
      </c>
      <c r="H78" s="145">
        <f t="shared" si="12"/>
        <v>0</v>
      </c>
      <c r="I78" s="147">
        <f t="shared" si="10"/>
        <v>0</v>
      </c>
      <c r="J78" s="143">
        <v>0</v>
      </c>
      <c r="K78" s="144">
        <v>0</v>
      </c>
      <c r="L78" s="145">
        <f t="shared" si="13"/>
        <v>0</v>
      </c>
      <c r="M78" s="146">
        <f t="shared" si="14"/>
        <v>0</v>
      </c>
      <c r="N78" s="183"/>
    </row>
    <row r="79" spans="1:14" x14ac:dyDescent="0.35">
      <c r="A79" s="24" t="s">
        <v>376</v>
      </c>
      <c r="B79" s="23" t="s">
        <v>208</v>
      </c>
      <c r="C79" s="88">
        <v>0</v>
      </c>
      <c r="D79" s="89">
        <v>0</v>
      </c>
      <c r="E79" s="90">
        <f t="shared" si="11"/>
        <v>0</v>
      </c>
      <c r="F79" s="91">
        <f t="shared" si="9"/>
        <v>0</v>
      </c>
      <c r="G79" s="89">
        <v>0</v>
      </c>
      <c r="H79" s="90">
        <f t="shared" si="12"/>
        <v>0</v>
      </c>
      <c r="I79" s="92">
        <f t="shared" si="10"/>
        <v>0</v>
      </c>
      <c r="J79" s="88">
        <v>0</v>
      </c>
      <c r="K79" s="89">
        <v>0</v>
      </c>
      <c r="L79" s="90">
        <f t="shared" si="13"/>
        <v>0</v>
      </c>
      <c r="M79" s="91">
        <f t="shared" si="14"/>
        <v>0</v>
      </c>
      <c r="N79" s="184"/>
    </row>
    <row r="80" spans="1:14" ht="21.75" thickBot="1" x14ac:dyDescent="0.4">
      <c r="A80" s="21" t="s">
        <v>377</v>
      </c>
      <c r="B80" s="22" t="s">
        <v>202</v>
      </c>
      <c r="C80" s="98">
        <v>0</v>
      </c>
      <c r="D80" s="99">
        <v>0</v>
      </c>
      <c r="E80" s="100">
        <f t="shared" si="11"/>
        <v>0</v>
      </c>
      <c r="F80" s="101">
        <f t="shared" si="9"/>
        <v>0</v>
      </c>
      <c r="G80" s="99">
        <v>0</v>
      </c>
      <c r="H80" s="100">
        <f t="shared" si="12"/>
        <v>0</v>
      </c>
      <c r="I80" s="102">
        <f t="shared" si="10"/>
        <v>0</v>
      </c>
      <c r="J80" s="98">
        <v>0</v>
      </c>
      <c r="K80" s="99">
        <v>0</v>
      </c>
      <c r="L80" s="100">
        <f t="shared" si="13"/>
        <v>0</v>
      </c>
      <c r="M80" s="101">
        <f t="shared" si="14"/>
        <v>0</v>
      </c>
      <c r="N80" s="186"/>
    </row>
    <row r="81" spans="1:14" ht="21.75" thickBot="1" x14ac:dyDescent="0.4">
      <c r="A81" s="111" t="s">
        <v>378</v>
      </c>
      <c r="B81" s="112" t="s">
        <v>379</v>
      </c>
      <c r="C81" s="143">
        <v>0</v>
      </c>
      <c r="D81" s="144">
        <v>0</v>
      </c>
      <c r="E81" s="145">
        <f t="shared" si="11"/>
        <v>0</v>
      </c>
      <c r="F81" s="146">
        <f t="shared" si="9"/>
        <v>0</v>
      </c>
      <c r="G81" s="144">
        <v>0</v>
      </c>
      <c r="H81" s="145">
        <f t="shared" si="12"/>
        <v>0</v>
      </c>
      <c r="I81" s="147">
        <f t="shared" si="10"/>
        <v>0</v>
      </c>
      <c r="J81" s="143">
        <v>0</v>
      </c>
      <c r="K81" s="144">
        <v>0</v>
      </c>
      <c r="L81" s="145">
        <f t="shared" si="13"/>
        <v>0</v>
      </c>
      <c r="M81" s="146">
        <f t="shared" si="14"/>
        <v>0</v>
      </c>
      <c r="N81" s="183"/>
    </row>
    <row r="82" spans="1:14" ht="21.75" thickBot="1" x14ac:dyDescent="0.4">
      <c r="A82" s="111" t="s">
        <v>380</v>
      </c>
      <c r="B82" s="112" t="s">
        <v>381</v>
      </c>
      <c r="C82" s="143">
        <v>0</v>
      </c>
      <c r="D82" s="144">
        <v>0</v>
      </c>
      <c r="E82" s="145">
        <f t="shared" si="11"/>
        <v>0</v>
      </c>
      <c r="F82" s="146">
        <f t="shared" si="9"/>
        <v>0</v>
      </c>
      <c r="G82" s="144">
        <v>0</v>
      </c>
      <c r="H82" s="145">
        <f t="shared" si="12"/>
        <v>0</v>
      </c>
      <c r="I82" s="147">
        <f t="shared" si="10"/>
        <v>0</v>
      </c>
      <c r="J82" s="143">
        <v>0</v>
      </c>
      <c r="K82" s="144">
        <v>0</v>
      </c>
      <c r="L82" s="145">
        <f t="shared" si="13"/>
        <v>0</v>
      </c>
      <c r="M82" s="146">
        <f t="shared" si="14"/>
        <v>0</v>
      </c>
      <c r="N82" s="183"/>
    </row>
    <row r="83" spans="1:14" ht="21.75" thickBot="1" x14ac:dyDescent="0.4">
      <c r="A83" s="111" t="s">
        <v>382</v>
      </c>
      <c r="B83" s="112" t="s">
        <v>383</v>
      </c>
      <c r="C83" s="143">
        <v>0</v>
      </c>
      <c r="D83" s="144">
        <v>0</v>
      </c>
      <c r="E83" s="145">
        <f t="shared" si="11"/>
        <v>0</v>
      </c>
      <c r="F83" s="146">
        <f t="shared" si="9"/>
        <v>0</v>
      </c>
      <c r="G83" s="144">
        <v>0</v>
      </c>
      <c r="H83" s="145">
        <f t="shared" si="12"/>
        <v>0</v>
      </c>
      <c r="I83" s="147">
        <f t="shared" si="10"/>
        <v>0</v>
      </c>
      <c r="J83" s="143">
        <v>0</v>
      </c>
      <c r="K83" s="144">
        <v>0</v>
      </c>
      <c r="L83" s="145">
        <f t="shared" si="13"/>
        <v>0</v>
      </c>
      <c r="M83" s="146">
        <f t="shared" si="14"/>
        <v>0</v>
      </c>
      <c r="N83" s="183"/>
    </row>
    <row r="84" spans="1:14" x14ac:dyDescent="0.35">
      <c r="A84" s="24" t="s">
        <v>384</v>
      </c>
      <c r="B84" s="23" t="s">
        <v>176</v>
      </c>
      <c r="C84" s="88">
        <v>0</v>
      </c>
      <c r="D84" s="89">
        <v>0</v>
      </c>
      <c r="E84" s="90">
        <f t="shared" si="11"/>
        <v>0</v>
      </c>
      <c r="F84" s="91">
        <f t="shared" si="9"/>
        <v>0</v>
      </c>
      <c r="G84" s="89">
        <v>0</v>
      </c>
      <c r="H84" s="90">
        <f t="shared" si="12"/>
        <v>0</v>
      </c>
      <c r="I84" s="92">
        <f t="shared" si="10"/>
        <v>0</v>
      </c>
      <c r="J84" s="88">
        <v>0</v>
      </c>
      <c r="K84" s="89">
        <v>0</v>
      </c>
      <c r="L84" s="90">
        <f t="shared" si="13"/>
        <v>0</v>
      </c>
      <c r="M84" s="91">
        <f t="shared" si="14"/>
        <v>0</v>
      </c>
      <c r="N84" s="184"/>
    </row>
    <row r="85" spans="1:14" x14ac:dyDescent="0.35">
      <c r="A85" s="20" t="s">
        <v>385</v>
      </c>
      <c r="B85" s="19" t="s">
        <v>386</v>
      </c>
      <c r="C85" s="93">
        <v>0</v>
      </c>
      <c r="D85" s="94">
        <v>0</v>
      </c>
      <c r="E85" s="95">
        <f t="shared" si="11"/>
        <v>0</v>
      </c>
      <c r="F85" s="96">
        <f t="shared" si="9"/>
        <v>0</v>
      </c>
      <c r="G85" s="94">
        <v>0</v>
      </c>
      <c r="H85" s="95">
        <f t="shared" si="12"/>
        <v>0</v>
      </c>
      <c r="I85" s="97">
        <f t="shared" si="10"/>
        <v>0</v>
      </c>
      <c r="J85" s="93">
        <v>0</v>
      </c>
      <c r="K85" s="94">
        <v>0</v>
      </c>
      <c r="L85" s="95">
        <f t="shared" si="13"/>
        <v>0</v>
      </c>
      <c r="M85" s="96">
        <f t="shared" si="14"/>
        <v>0</v>
      </c>
      <c r="N85" s="185"/>
    </row>
    <row r="86" spans="1:14" ht="21.75" thickBot="1" x14ac:dyDescent="0.4">
      <c r="A86" s="21" t="s">
        <v>387</v>
      </c>
      <c r="B86" s="22" t="s">
        <v>388</v>
      </c>
      <c r="C86" s="98">
        <v>0</v>
      </c>
      <c r="D86" s="99">
        <v>0</v>
      </c>
      <c r="E86" s="100">
        <f t="shared" si="11"/>
        <v>0</v>
      </c>
      <c r="F86" s="101">
        <f t="shared" si="9"/>
        <v>0</v>
      </c>
      <c r="G86" s="99">
        <v>0</v>
      </c>
      <c r="H86" s="100">
        <f t="shared" si="12"/>
        <v>0</v>
      </c>
      <c r="I86" s="102">
        <f t="shared" si="10"/>
        <v>0</v>
      </c>
      <c r="J86" s="98">
        <v>0</v>
      </c>
      <c r="K86" s="99">
        <v>0</v>
      </c>
      <c r="L86" s="100">
        <f t="shared" si="13"/>
        <v>0</v>
      </c>
      <c r="M86" s="101">
        <f t="shared" si="14"/>
        <v>0</v>
      </c>
      <c r="N86" s="189"/>
    </row>
    <row r="87" spans="1:14" ht="21.75" thickBot="1" x14ac:dyDescent="0.4"/>
    <row r="88" spans="1:14" x14ac:dyDescent="0.35">
      <c r="A88" s="68"/>
      <c r="B88" s="70" t="s">
        <v>271</v>
      </c>
      <c r="C88" s="67"/>
      <c r="D88" s="67"/>
      <c r="E88" s="67"/>
      <c r="F88" s="73">
        <f>MAX(F7:F86)</f>
        <v>0</v>
      </c>
      <c r="I88" s="73">
        <f>MAX(I7:I86)</f>
        <v>0</v>
      </c>
      <c r="M88" s="73">
        <f>MAX(M7:M86)</f>
        <v>0</v>
      </c>
      <c r="N88" s="177"/>
    </row>
    <row r="89" spans="1:14" x14ac:dyDescent="0.35">
      <c r="A89" s="69"/>
      <c r="B89" s="71" t="s">
        <v>272</v>
      </c>
      <c r="C89" s="67"/>
      <c r="D89" s="67"/>
      <c r="E89" s="67"/>
      <c r="F89" s="72">
        <f>MIN(F7:F86)</f>
        <v>0</v>
      </c>
      <c r="I89" s="72">
        <f>MIN(I7:I86)</f>
        <v>0</v>
      </c>
      <c r="M89" s="72">
        <f>MIN(M7:M86)</f>
        <v>0</v>
      </c>
      <c r="N89" s="177"/>
    </row>
    <row r="90" spans="1:14" x14ac:dyDescent="0.35">
      <c r="A90" s="78"/>
      <c r="B90" s="79" t="s">
        <v>273</v>
      </c>
      <c r="C90" s="67"/>
      <c r="D90" s="67"/>
      <c r="E90" s="67"/>
      <c r="F90" s="80" t="e">
        <f>(SUM(F7:F86))/(F98-F92)</f>
        <v>#DIV/0!</v>
      </c>
      <c r="I90" s="80" t="e">
        <f>(SUM(I7:I86))/(I98-I92)</f>
        <v>#DIV/0!</v>
      </c>
      <c r="M90" s="80" t="e">
        <f>(SUM(M7:M86))/(M98-M92)</f>
        <v>#DIV/0!</v>
      </c>
      <c r="N90" s="177"/>
    </row>
    <row r="91" spans="1:14" x14ac:dyDescent="0.35">
      <c r="A91" s="69"/>
      <c r="B91" s="71" t="s">
        <v>281</v>
      </c>
      <c r="C91" s="67"/>
      <c r="D91" s="67"/>
      <c r="E91" s="67"/>
      <c r="F91" s="72"/>
      <c r="I91" s="72"/>
      <c r="M91" s="72"/>
      <c r="N91" s="177"/>
    </row>
    <row r="92" spans="1:14" x14ac:dyDescent="0.35">
      <c r="A92" s="74" t="s">
        <v>274</v>
      </c>
      <c r="B92" s="75" t="s">
        <v>275</v>
      </c>
      <c r="C92" s="67"/>
      <c r="D92" s="67"/>
      <c r="E92" s="67"/>
      <c r="F92" s="81">
        <f>COUNTIF(F7:F86,"=0")</f>
        <v>80</v>
      </c>
      <c r="I92" s="81">
        <f>COUNTIF(I7:I86,"=0")</f>
        <v>80</v>
      </c>
      <c r="M92" s="81">
        <f>COUNTIF(M7:M86,"=0")</f>
        <v>80</v>
      </c>
      <c r="N92" s="177"/>
    </row>
    <row r="93" spans="1:14" x14ac:dyDescent="0.35">
      <c r="A93" s="74" t="s">
        <v>262</v>
      </c>
      <c r="B93" s="75" t="s">
        <v>276</v>
      </c>
      <c r="C93" s="67"/>
      <c r="D93" s="67"/>
      <c r="E93" s="67"/>
      <c r="F93" s="81">
        <f>COUNTIF(F7:F86,"&lt;1")</f>
        <v>80</v>
      </c>
      <c r="I93" s="81">
        <f>COUNTIF(I7:I86,"&lt;1")</f>
        <v>80</v>
      </c>
      <c r="M93" s="81">
        <f>COUNTIF(M7:M86,"&lt;1")</f>
        <v>80</v>
      </c>
      <c r="N93" s="177"/>
    </row>
    <row r="94" spans="1:14" x14ac:dyDescent="0.35">
      <c r="A94" s="74" t="s">
        <v>262</v>
      </c>
      <c r="B94" s="75" t="s">
        <v>277</v>
      </c>
      <c r="C94" s="67"/>
      <c r="D94" s="67"/>
      <c r="E94" s="67"/>
      <c r="F94" s="81">
        <f>COUNTIF(F7:F86,"&lt;2")-COUNTIF(F7:F86,"&lt;1")</f>
        <v>0</v>
      </c>
      <c r="I94" s="81">
        <f>COUNTIF(I7:I86,"&lt;2")-COUNTIF(I7:I86,"&lt;1")</f>
        <v>0</v>
      </c>
      <c r="M94" s="81">
        <f>COUNTIF(M7:M86,"&lt;2")-COUNTIF(M7:M86,"&lt;1")</f>
        <v>0</v>
      </c>
      <c r="N94" s="177"/>
    </row>
    <row r="95" spans="1:14" x14ac:dyDescent="0.35">
      <c r="A95" s="74" t="s">
        <v>262</v>
      </c>
      <c r="B95" s="75" t="s">
        <v>278</v>
      </c>
      <c r="C95" s="67"/>
      <c r="D95" s="67"/>
      <c r="E95" s="67"/>
      <c r="F95" s="81">
        <f>COUNTIF(F7:F86,"&lt;3")-COUNTIF(F7:F86,"&lt;2")</f>
        <v>0</v>
      </c>
      <c r="I95" s="81">
        <f>COUNTIF(I7:I86,"&lt;3")-COUNTIF(I7:I86,"&lt;2")</f>
        <v>0</v>
      </c>
      <c r="M95" s="81">
        <f>COUNTIF(M7:M86,"&lt;3")-COUNTIF(M7:M86,"&lt;2")</f>
        <v>0</v>
      </c>
      <c r="N95" s="177"/>
    </row>
    <row r="96" spans="1:14" x14ac:dyDescent="0.35">
      <c r="A96" s="74" t="s">
        <v>262</v>
      </c>
      <c r="B96" s="75" t="s">
        <v>279</v>
      </c>
      <c r="C96" s="67"/>
      <c r="D96" s="67"/>
      <c r="E96" s="67"/>
      <c r="F96" s="81">
        <f>COUNTIF(F7:F86,"&lt;4")-COUNTIF(F7:F86,"&lt;3")</f>
        <v>0</v>
      </c>
      <c r="I96" s="81">
        <f>COUNTIF(I7:I86,"&lt;4")-COUNTIF(I7:I86,"&lt;3")</f>
        <v>0</v>
      </c>
      <c r="M96" s="81">
        <f>COUNTIF(M7:M86,"&lt;4")-COUNTIF(M7:M86,"&lt;3")</f>
        <v>0</v>
      </c>
      <c r="N96" s="177"/>
    </row>
    <row r="97" spans="1:14" x14ac:dyDescent="0.35">
      <c r="A97" s="74" t="s">
        <v>262</v>
      </c>
      <c r="B97" s="75" t="s">
        <v>280</v>
      </c>
      <c r="C97" s="67"/>
      <c r="D97" s="67"/>
      <c r="E97" s="67"/>
      <c r="F97" s="81">
        <f>COUNTIF(F7:F86,"&gt;4")+COUNTIF(F7:F86,"4")</f>
        <v>0</v>
      </c>
      <c r="I97" s="81">
        <f>COUNTIF(I7:I86,"&gt;4")+COUNTIF(I7:I86,"4")</f>
        <v>0</v>
      </c>
      <c r="M97" s="81">
        <f>COUNTIF(M7:M86,"&gt;4")+COUNTIF(M7:M86,"4")</f>
        <v>0</v>
      </c>
      <c r="N97" s="177"/>
    </row>
    <row r="98" spans="1:14" ht="21.75" thickBot="1" x14ac:dyDescent="0.4">
      <c r="A98" s="76" t="s">
        <v>57</v>
      </c>
      <c r="B98" s="77"/>
      <c r="C98" s="67"/>
      <c r="D98" s="67"/>
      <c r="E98" s="67"/>
      <c r="F98" s="82">
        <f>SUM(F93:F97)</f>
        <v>80</v>
      </c>
      <c r="I98" s="82">
        <f>SUM(I93:I97)</f>
        <v>80</v>
      </c>
      <c r="M98" s="82">
        <f>SUM(M93:M97)</f>
        <v>80</v>
      </c>
      <c r="N98" s="190"/>
    </row>
  </sheetData>
  <mergeCells count="6">
    <mergeCell ref="N5:N6"/>
    <mergeCell ref="A5:A6"/>
    <mergeCell ref="B5:B6"/>
    <mergeCell ref="C5:F5"/>
    <mergeCell ref="G5:I5"/>
    <mergeCell ref="J5:M5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zoomScale="130" zoomScaleNormal="130" workbookViewId="0">
      <pane xSplit="2" ySplit="6" topLeftCell="G85" activePane="bottomRight" state="frozen"/>
      <selection pane="topRight" activeCell="C1" sqref="C1"/>
      <selection pane="bottomLeft" activeCell="A7" sqref="A7"/>
      <selection pane="bottomRight" activeCell="K95" sqref="K95"/>
    </sheetView>
  </sheetViews>
  <sheetFormatPr defaultColWidth="9.140625" defaultRowHeight="21" x14ac:dyDescent="0.35"/>
  <cols>
    <col min="1" max="1" width="7" style="50" bestFit="1" customWidth="1"/>
    <col min="2" max="2" width="20.42578125" style="50" bestFit="1" customWidth="1"/>
    <col min="3" max="4" width="8.7109375" style="50" customWidth="1"/>
    <col min="5" max="5" width="8.7109375" style="57" customWidth="1"/>
    <col min="6" max="6" width="9.42578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13.5703125" style="50" customWidth="1"/>
    <col min="11" max="16384" width="9.140625" style="55"/>
  </cols>
  <sheetData>
    <row r="1" spans="1:18" ht="21.75" thickBot="1" x14ac:dyDescent="0.4">
      <c r="A1" s="87" t="s">
        <v>389</v>
      </c>
      <c r="B1" s="86"/>
      <c r="C1" s="86"/>
      <c r="D1" s="86"/>
      <c r="E1" s="86"/>
      <c r="F1" s="86"/>
      <c r="G1" s="86"/>
      <c r="H1" s="86"/>
      <c r="I1" s="86"/>
      <c r="J1" s="86"/>
      <c r="L1" s="28"/>
      <c r="M1" s="29">
        <v>1</v>
      </c>
      <c r="N1" s="30">
        <v>2</v>
      </c>
      <c r="O1" s="30">
        <v>3</v>
      </c>
      <c r="P1" s="30">
        <v>4</v>
      </c>
      <c r="Q1" s="31">
        <v>5</v>
      </c>
      <c r="R1" s="28" t="s">
        <v>261</v>
      </c>
    </row>
    <row r="2" spans="1:18" x14ac:dyDescent="0.35">
      <c r="A2" s="56" t="s">
        <v>263</v>
      </c>
      <c r="B2" s="46"/>
      <c r="C2" s="86"/>
      <c r="D2" s="86" t="s">
        <v>392</v>
      </c>
      <c r="E2" s="86"/>
      <c r="F2" s="86"/>
      <c r="G2" s="86"/>
      <c r="H2" s="86"/>
      <c r="I2" s="86"/>
      <c r="J2" s="86"/>
      <c r="L2" s="47" t="s">
        <v>48</v>
      </c>
      <c r="M2" s="36">
        <v>80</v>
      </c>
      <c r="N2" s="37">
        <v>85</v>
      </c>
      <c r="O2" s="37">
        <v>90</v>
      </c>
      <c r="P2" s="37">
        <v>95</v>
      </c>
      <c r="Q2" s="38">
        <v>100</v>
      </c>
      <c r="R2" s="35">
        <f>1/(Q2-P2)</f>
        <v>0.2</v>
      </c>
    </row>
    <row r="3" spans="1:18" ht="21" customHeight="1" x14ac:dyDescent="0.35">
      <c r="A3" s="175" t="s">
        <v>393</v>
      </c>
      <c r="B3" s="56"/>
      <c r="C3" s="56"/>
      <c r="D3" s="56"/>
      <c r="E3" s="56"/>
      <c r="F3" s="56"/>
      <c r="G3" s="56"/>
      <c r="H3" s="56"/>
      <c r="I3" s="56"/>
      <c r="J3" s="56"/>
      <c r="L3" s="45" t="s">
        <v>49</v>
      </c>
      <c r="M3" s="26">
        <v>60</v>
      </c>
      <c r="N3" s="25">
        <v>65</v>
      </c>
      <c r="O3" s="25">
        <v>70</v>
      </c>
      <c r="P3" s="25">
        <v>75</v>
      </c>
      <c r="Q3" s="27">
        <v>80</v>
      </c>
      <c r="R3" s="34">
        <f>1/(Q3-P3)</f>
        <v>0.2</v>
      </c>
    </row>
    <row r="4" spans="1:18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L4" s="48" t="s">
        <v>50</v>
      </c>
      <c r="M4" s="42">
        <v>15</v>
      </c>
      <c r="N4" s="43">
        <v>20</v>
      </c>
      <c r="O4" s="43">
        <v>25</v>
      </c>
      <c r="P4" s="43">
        <v>30</v>
      </c>
      <c r="Q4" s="44">
        <v>35</v>
      </c>
      <c r="R4" s="32">
        <f t="shared" ref="R4:R8" si="0">1/(Q4-P4)</f>
        <v>0.2</v>
      </c>
    </row>
    <row r="5" spans="1:18" ht="21.75" thickBot="1" x14ac:dyDescent="0.4">
      <c r="A5" s="197" t="s">
        <v>0</v>
      </c>
      <c r="B5" s="198" t="s">
        <v>257</v>
      </c>
      <c r="C5" s="203" t="s">
        <v>267</v>
      </c>
      <c r="D5" s="200"/>
      <c r="E5" s="200"/>
      <c r="F5" s="202"/>
      <c r="G5" s="199" t="s">
        <v>268</v>
      </c>
      <c r="H5" s="200"/>
      <c r="I5" s="201"/>
      <c r="J5" s="195" t="s">
        <v>394</v>
      </c>
      <c r="L5" s="45" t="s">
        <v>51</v>
      </c>
      <c r="M5" s="26">
        <v>80</v>
      </c>
      <c r="N5" s="25">
        <v>85</v>
      </c>
      <c r="O5" s="25">
        <v>90</v>
      </c>
      <c r="P5" s="25">
        <v>95</v>
      </c>
      <c r="Q5" s="27">
        <v>100</v>
      </c>
      <c r="R5" s="34">
        <f t="shared" si="0"/>
        <v>0.2</v>
      </c>
    </row>
    <row r="6" spans="1:18" ht="21.75" thickBot="1" x14ac:dyDescent="0.4">
      <c r="A6" s="197"/>
      <c r="B6" s="198"/>
      <c r="C6" s="62" t="s">
        <v>258</v>
      </c>
      <c r="D6" s="64" t="s">
        <v>259</v>
      </c>
      <c r="E6" s="83" t="s">
        <v>256</v>
      </c>
      <c r="F6" s="85" t="s">
        <v>262</v>
      </c>
      <c r="G6" s="58" t="s">
        <v>260</v>
      </c>
      <c r="H6" s="83" t="s">
        <v>256</v>
      </c>
      <c r="I6" s="84" t="s">
        <v>262</v>
      </c>
      <c r="J6" s="196"/>
      <c r="L6" s="48" t="s">
        <v>234</v>
      </c>
      <c r="M6" s="42">
        <v>60</v>
      </c>
      <c r="N6" s="43">
        <v>65</v>
      </c>
      <c r="O6" s="43">
        <v>70</v>
      </c>
      <c r="P6" s="43">
        <v>75</v>
      </c>
      <c r="Q6" s="44">
        <v>80</v>
      </c>
      <c r="R6" s="32">
        <f t="shared" si="0"/>
        <v>0.2</v>
      </c>
    </row>
    <row r="7" spans="1:18" ht="21.75" thickBot="1" x14ac:dyDescent="0.4">
      <c r="A7" s="111" t="s">
        <v>58</v>
      </c>
      <c r="B7" s="112" t="s">
        <v>283</v>
      </c>
      <c r="C7" s="125">
        <v>0</v>
      </c>
      <c r="D7" s="126">
        <v>0</v>
      </c>
      <c r="E7" s="127">
        <f>IF(C7=0,0,IF(D7="N/A",0,IF(D7=0,0,(D7/C7)*100)))</f>
        <v>0</v>
      </c>
      <c r="F7" s="128">
        <f>IF(C7=0,0,IF(E7=0,1,IF(E7&gt;=$Q$5,5,IF(E7&gt;=$P$5,4+((E7-$P$5)*$R$5),IF(E7&gt;=$O$5,3+((E7-$O$5)*$R$5),IF(E7&gt;=$N$5,2+((E7-$N$5)*$R$5),IF(E7&gt;=$M$5,1+((E7-$M$5)*$R$5),1)))))))</f>
        <v>0</v>
      </c>
      <c r="G7" s="129">
        <v>0</v>
      </c>
      <c r="H7" s="127">
        <f>IF(D7=0,0,IF(G7="N/A",0,IF(G7=0,0,(G7/D7)*100)))</f>
        <v>0</v>
      </c>
      <c r="I7" s="130">
        <f>IF(C7=0,0,IF(G7=0,1,IF(G7="N/A",1,IF(H7=0,1,IF(H7&gt;=$Q$6,5,IF(H7&gt;=$P$6,4+((H7-$P$6)*$R$6),IF(H7&gt;=$O$6,3+((H7-$O$6)*$R$6),IF(H7&gt;=$N$6,2+((H7-$N$6)*$R$6),IF(H7&gt;=$M$6,1+((H7-$M$6)*$R$6),1)))))))))</f>
        <v>0</v>
      </c>
      <c r="J7" s="178"/>
      <c r="L7" s="45" t="s">
        <v>235</v>
      </c>
      <c r="M7" s="26">
        <v>80</v>
      </c>
      <c r="N7" s="25">
        <v>85</v>
      </c>
      <c r="O7" s="25">
        <v>90</v>
      </c>
      <c r="P7" s="25">
        <v>95</v>
      </c>
      <c r="Q7" s="27">
        <v>100</v>
      </c>
      <c r="R7" s="34">
        <f t="shared" si="0"/>
        <v>0.2</v>
      </c>
    </row>
    <row r="8" spans="1:18" ht="21.75" thickBot="1" x14ac:dyDescent="0.4">
      <c r="A8" s="110" t="s">
        <v>284</v>
      </c>
      <c r="B8" s="104" t="s">
        <v>84</v>
      </c>
      <c r="C8" s="131">
        <v>0</v>
      </c>
      <c r="D8" s="132">
        <v>0</v>
      </c>
      <c r="E8" s="133">
        <f t="shared" ref="E8:E71" si="1">IF(C8=0,0,IF(D8="N/A",0,IF(D8=0,0,(D8/C8)*100)))</f>
        <v>0</v>
      </c>
      <c r="F8" s="134">
        <f t="shared" ref="F8:F71" si="2">IF(C8=0,0,IF(E8=0,1,IF(E8&gt;=$Q$5,5,IF(E8&gt;=$P$5,4+((E8-$P$5)*$R$5),IF(E8&gt;=$O$5,3+((E8-$O$5)*$R$5),IF(E8&gt;=$N$5,2+((E8-$N$5)*$R$5),IF(E8&gt;=$M$5,1+((E8-$M$5)*$R$5),1)))))))</f>
        <v>0</v>
      </c>
      <c r="G8" s="135">
        <v>0</v>
      </c>
      <c r="H8" s="133">
        <f t="shared" ref="H8:H71" si="3">IF(D8=0,0,IF(G8="N/A",0,IF(G8=0,0,(G8/D8)*100)))</f>
        <v>0</v>
      </c>
      <c r="I8" s="136">
        <f t="shared" ref="I8:I71" si="4">IF(C8=0,0,IF(G8=0,1,IF(G8="N/A",1,IF(H8=0,1,IF(H8&gt;=$Q$6,5,IF(H8&gt;=$P$6,4+((H8-$P$6)*$R$6),IF(H8&gt;=$O$6,3+((H8-$O$6)*$R$6),IF(H8&gt;=$N$6,2+((H8-$N$6)*$R$6),IF(H8&gt;=$M$6,1+((H8-$M$6)*$R$6),1)))))))))</f>
        <v>0</v>
      </c>
      <c r="J8" s="179"/>
      <c r="L8" s="49" t="s">
        <v>236</v>
      </c>
      <c r="M8" s="39">
        <v>60</v>
      </c>
      <c r="N8" s="40">
        <v>65</v>
      </c>
      <c r="O8" s="40">
        <v>70</v>
      </c>
      <c r="P8" s="40">
        <v>75</v>
      </c>
      <c r="Q8" s="41">
        <v>80</v>
      </c>
      <c r="R8" s="33">
        <f t="shared" si="0"/>
        <v>0.2</v>
      </c>
    </row>
    <row r="9" spans="1:18" ht="21.75" thickBot="1" x14ac:dyDescent="0.4">
      <c r="A9" s="111" t="s">
        <v>285</v>
      </c>
      <c r="B9" s="112" t="s">
        <v>286</v>
      </c>
      <c r="C9" s="125">
        <v>0</v>
      </c>
      <c r="D9" s="126">
        <v>0</v>
      </c>
      <c r="E9" s="127">
        <f t="shared" si="1"/>
        <v>0</v>
      </c>
      <c r="F9" s="128">
        <f t="shared" si="2"/>
        <v>0</v>
      </c>
      <c r="G9" s="129">
        <v>0</v>
      </c>
      <c r="H9" s="127">
        <f t="shared" si="3"/>
        <v>0</v>
      </c>
      <c r="I9" s="130">
        <f t="shared" si="4"/>
        <v>0</v>
      </c>
      <c r="J9" s="178"/>
    </row>
    <row r="10" spans="1:18" x14ac:dyDescent="0.35">
      <c r="A10" s="24" t="s">
        <v>287</v>
      </c>
      <c r="B10" s="23" t="s">
        <v>74</v>
      </c>
      <c r="C10" s="137">
        <v>0</v>
      </c>
      <c r="D10" s="138">
        <v>0</v>
      </c>
      <c r="E10" s="139">
        <f t="shared" si="1"/>
        <v>0</v>
      </c>
      <c r="F10" s="140">
        <f t="shared" si="2"/>
        <v>0</v>
      </c>
      <c r="G10" s="141">
        <v>0</v>
      </c>
      <c r="H10" s="139">
        <f t="shared" si="3"/>
        <v>0</v>
      </c>
      <c r="I10" s="142">
        <f t="shared" si="4"/>
        <v>0</v>
      </c>
      <c r="J10" s="180"/>
    </row>
    <row r="11" spans="1:18" x14ac:dyDescent="0.35">
      <c r="A11" s="20" t="s">
        <v>288</v>
      </c>
      <c r="B11" s="19" t="s">
        <v>154</v>
      </c>
      <c r="C11" s="113">
        <v>0</v>
      </c>
      <c r="D11" s="114">
        <v>0</v>
      </c>
      <c r="E11" s="115">
        <f t="shared" si="1"/>
        <v>0</v>
      </c>
      <c r="F11" s="116">
        <f t="shared" si="2"/>
        <v>0</v>
      </c>
      <c r="G11" s="117">
        <v>0</v>
      </c>
      <c r="H11" s="115">
        <f t="shared" si="3"/>
        <v>0</v>
      </c>
      <c r="I11" s="118">
        <f t="shared" si="4"/>
        <v>0</v>
      </c>
      <c r="J11" s="181"/>
    </row>
    <row r="12" spans="1:18" ht="21.75" thickBot="1" x14ac:dyDescent="0.4">
      <c r="A12" s="21" t="s">
        <v>289</v>
      </c>
      <c r="B12" s="22" t="s">
        <v>160</v>
      </c>
      <c r="C12" s="119">
        <v>0</v>
      </c>
      <c r="D12" s="120">
        <v>0</v>
      </c>
      <c r="E12" s="121">
        <f t="shared" si="1"/>
        <v>0</v>
      </c>
      <c r="F12" s="122">
        <f t="shared" si="2"/>
        <v>0</v>
      </c>
      <c r="G12" s="123">
        <v>0</v>
      </c>
      <c r="H12" s="121">
        <f t="shared" si="3"/>
        <v>0</v>
      </c>
      <c r="I12" s="124">
        <f t="shared" si="4"/>
        <v>0</v>
      </c>
      <c r="J12" s="182"/>
    </row>
    <row r="13" spans="1:18" ht="21.75" thickBot="1" x14ac:dyDescent="0.4">
      <c r="A13" s="111" t="s">
        <v>290</v>
      </c>
      <c r="B13" s="112" t="s">
        <v>291</v>
      </c>
      <c r="C13" s="125">
        <v>0</v>
      </c>
      <c r="D13" s="126">
        <v>0</v>
      </c>
      <c r="E13" s="127">
        <f t="shared" si="1"/>
        <v>0</v>
      </c>
      <c r="F13" s="128">
        <f t="shared" si="2"/>
        <v>0</v>
      </c>
      <c r="G13" s="129">
        <v>0</v>
      </c>
      <c r="H13" s="127">
        <f t="shared" si="3"/>
        <v>0</v>
      </c>
      <c r="I13" s="130">
        <f t="shared" si="4"/>
        <v>0</v>
      </c>
      <c r="J13" s="178"/>
    </row>
    <row r="14" spans="1:18" x14ac:dyDescent="0.35">
      <c r="A14" s="24" t="s">
        <v>292</v>
      </c>
      <c r="B14" s="23" t="s">
        <v>88</v>
      </c>
      <c r="C14" s="137">
        <v>0</v>
      </c>
      <c r="D14" s="138">
        <v>0</v>
      </c>
      <c r="E14" s="139">
        <f t="shared" si="1"/>
        <v>0</v>
      </c>
      <c r="F14" s="140">
        <f t="shared" si="2"/>
        <v>0</v>
      </c>
      <c r="G14" s="141">
        <v>0</v>
      </c>
      <c r="H14" s="139">
        <f t="shared" si="3"/>
        <v>0</v>
      </c>
      <c r="I14" s="142">
        <f t="shared" si="4"/>
        <v>0</v>
      </c>
      <c r="J14" s="180"/>
    </row>
    <row r="15" spans="1:18" ht="21.75" thickBot="1" x14ac:dyDescent="0.4">
      <c r="A15" s="21" t="s">
        <v>293</v>
      </c>
      <c r="B15" s="22" t="s">
        <v>92</v>
      </c>
      <c r="C15" s="119">
        <v>0</v>
      </c>
      <c r="D15" s="120">
        <v>0</v>
      </c>
      <c r="E15" s="121">
        <f t="shared" si="1"/>
        <v>0</v>
      </c>
      <c r="F15" s="122">
        <f t="shared" si="2"/>
        <v>0</v>
      </c>
      <c r="G15" s="123">
        <v>0</v>
      </c>
      <c r="H15" s="121">
        <f t="shared" si="3"/>
        <v>0</v>
      </c>
      <c r="I15" s="124">
        <f t="shared" si="4"/>
        <v>0</v>
      </c>
      <c r="J15" s="182"/>
    </row>
    <row r="16" spans="1:18" ht="21.75" thickBot="1" x14ac:dyDescent="0.4">
      <c r="A16" s="111" t="s">
        <v>294</v>
      </c>
      <c r="B16" s="112" t="s">
        <v>295</v>
      </c>
      <c r="C16" s="125">
        <v>0</v>
      </c>
      <c r="D16" s="126">
        <v>0</v>
      </c>
      <c r="E16" s="127">
        <f t="shared" si="1"/>
        <v>0</v>
      </c>
      <c r="F16" s="128">
        <f t="shared" si="2"/>
        <v>0</v>
      </c>
      <c r="G16" s="129">
        <v>0</v>
      </c>
      <c r="H16" s="127">
        <f t="shared" si="3"/>
        <v>0</v>
      </c>
      <c r="I16" s="130">
        <f t="shared" si="4"/>
        <v>0</v>
      </c>
      <c r="J16" s="183"/>
    </row>
    <row r="17" spans="1:10" x14ac:dyDescent="0.35">
      <c r="A17" s="24" t="s">
        <v>296</v>
      </c>
      <c r="B17" s="23" t="s">
        <v>102</v>
      </c>
      <c r="C17" s="137">
        <v>0</v>
      </c>
      <c r="D17" s="138">
        <v>0</v>
      </c>
      <c r="E17" s="139">
        <f t="shared" si="1"/>
        <v>0</v>
      </c>
      <c r="F17" s="140">
        <f t="shared" si="2"/>
        <v>0</v>
      </c>
      <c r="G17" s="141">
        <v>0</v>
      </c>
      <c r="H17" s="139">
        <f t="shared" si="3"/>
        <v>0</v>
      </c>
      <c r="I17" s="142">
        <f t="shared" si="4"/>
        <v>0</v>
      </c>
      <c r="J17" s="184"/>
    </row>
    <row r="18" spans="1:10" x14ac:dyDescent="0.35">
      <c r="A18" s="20" t="s">
        <v>297</v>
      </c>
      <c r="B18" s="19" t="s">
        <v>96</v>
      </c>
      <c r="C18" s="113">
        <v>0</v>
      </c>
      <c r="D18" s="114">
        <v>0</v>
      </c>
      <c r="E18" s="115">
        <f t="shared" si="1"/>
        <v>0</v>
      </c>
      <c r="F18" s="116">
        <f t="shared" si="2"/>
        <v>0</v>
      </c>
      <c r="G18" s="117">
        <v>0</v>
      </c>
      <c r="H18" s="115">
        <f t="shared" si="3"/>
        <v>0</v>
      </c>
      <c r="I18" s="118">
        <f t="shared" si="4"/>
        <v>0</v>
      </c>
      <c r="J18" s="185"/>
    </row>
    <row r="19" spans="1:10" ht="21.75" thickBot="1" x14ac:dyDescent="0.4">
      <c r="A19" s="21" t="s">
        <v>298</v>
      </c>
      <c r="B19" s="22" t="s">
        <v>100</v>
      </c>
      <c r="C19" s="119">
        <v>0</v>
      </c>
      <c r="D19" s="120">
        <v>0</v>
      </c>
      <c r="E19" s="121">
        <f t="shared" si="1"/>
        <v>0</v>
      </c>
      <c r="F19" s="122">
        <f t="shared" si="2"/>
        <v>0</v>
      </c>
      <c r="G19" s="123">
        <v>0</v>
      </c>
      <c r="H19" s="121">
        <f t="shared" si="3"/>
        <v>0</v>
      </c>
      <c r="I19" s="124">
        <f t="shared" si="4"/>
        <v>0</v>
      </c>
      <c r="J19" s="186"/>
    </row>
    <row r="20" spans="1:10" ht="21.75" thickBot="1" x14ac:dyDescent="0.4">
      <c r="A20" s="111" t="s">
        <v>299</v>
      </c>
      <c r="B20" s="112" t="s">
        <v>300</v>
      </c>
      <c r="C20" s="125">
        <v>0</v>
      </c>
      <c r="D20" s="126">
        <v>0</v>
      </c>
      <c r="E20" s="127">
        <f t="shared" si="1"/>
        <v>0</v>
      </c>
      <c r="F20" s="128">
        <f t="shared" si="2"/>
        <v>0</v>
      </c>
      <c r="G20" s="129">
        <v>0</v>
      </c>
      <c r="H20" s="127">
        <f t="shared" si="3"/>
        <v>0</v>
      </c>
      <c r="I20" s="130">
        <f t="shared" si="4"/>
        <v>0</v>
      </c>
      <c r="J20" s="183"/>
    </row>
    <row r="21" spans="1:10" x14ac:dyDescent="0.35">
      <c r="A21" s="24" t="s">
        <v>301</v>
      </c>
      <c r="B21" s="23" t="s">
        <v>110</v>
      </c>
      <c r="C21" s="137">
        <v>0</v>
      </c>
      <c r="D21" s="138">
        <v>0</v>
      </c>
      <c r="E21" s="139">
        <f t="shared" si="1"/>
        <v>0</v>
      </c>
      <c r="F21" s="140">
        <f t="shared" si="2"/>
        <v>0</v>
      </c>
      <c r="G21" s="141">
        <v>0</v>
      </c>
      <c r="H21" s="139">
        <f t="shared" si="3"/>
        <v>0</v>
      </c>
      <c r="I21" s="142">
        <f t="shared" si="4"/>
        <v>0</v>
      </c>
      <c r="J21" s="187"/>
    </row>
    <row r="22" spans="1:10" x14ac:dyDescent="0.35">
      <c r="A22" s="20" t="s">
        <v>302</v>
      </c>
      <c r="B22" s="19" t="s">
        <v>116</v>
      </c>
      <c r="C22" s="113">
        <v>0</v>
      </c>
      <c r="D22" s="114">
        <v>0</v>
      </c>
      <c r="E22" s="115">
        <f t="shared" si="1"/>
        <v>0</v>
      </c>
      <c r="F22" s="116">
        <f t="shared" si="2"/>
        <v>0</v>
      </c>
      <c r="G22" s="117">
        <v>0</v>
      </c>
      <c r="H22" s="115">
        <f t="shared" si="3"/>
        <v>0</v>
      </c>
      <c r="I22" s="118">
        <f t="shared" si="4"/>
        <v>0</v>
      </c>
      <c r="J22" s="185"/>
    </row>
    <row r="23" spans="1:10" ht="21.75" thickBot="1" x14ac:dyDescent="0.4">
      <c r="A23" s="21" t="s">
        <v>303</v>
      </c>
      <c r="B23" s="22" t="s">
        <v>114</v>
      </c>
      <c r="C23" s="119">
        <v>0</v>
      </c>
      <c r="D23" s="120">
        <v>0</v>
      </c>
      <c r="E23" s="121">
        <f t="shared" si="1"/>
        <v>0</v>
      </c>
      <c r="F23" s="122">
        <f t="shared" si="2"/>
        <v>0</v>
      </c>
      <c r="G23" s="123">
        <v>0</v>
      </c>
      <c r="H23" s="121">
        <f t="shared" si="3"/>
        <v>0</v>
      </c>
      <c r="I23" s="124">
        <f t="shared" si="4"/>
        <v>0</v>
      </c>
      <c r="J23" s="186"/>
    </row>
    <row r="24" spans="1:10" ht="21.75" thickBot="1" x14ac:dyDescent="0.4">
      <c r="A24" s="111" t="s">
        <v>304</v>
      </c>
      <c r="B24" s="112" t="s">
        <v>305</v>
      </c>
      <c r="C24" s="125">
        <v>0</v>
      </c>
      <c r="D24" s="126">
        <v>0</v>
      </c>
      <c r="E24" s="127">
        <f t="shared" si="1"/>
        <v>0</v>
      </c>
      <c r="F24" s="128">
        <f t="shared" si="2"/>
        <v>0</v>
      </c>
      <c r="G24" s="129">
        <v>0</v>
      </c>
      <c r="H24" s="127">
        <f t="shared" si="3"/>
        <v>0</v>
      </c>
      <c r="I24" s="130">
        <f t="shared" si="4"/>
        <v>0</v>
      </c>
      <c r="J24" s="183"/>
    </row>
    <row r="25" spans="1:10" x14ac:dyDescent="0.35">
      <c r="A25" s="24" t="s">
        <v>306</v>
      </c>
      <c r="B25" s="23" t="s">
        <v>120</v>
      </c>
      <c r="C25" s="137">
        <v>0</v>
      </c>
      <c r="D25" s="138">
        <v>0</v>
      </c>
      <c r="E25" s="139">
        <f t="shared" si="1"/>
        <v>0</v>
      </c>
      <c r="F25" s="140">
        <f t="shared" si="2"/>
        <v>0</v>
      </c>
      <c r="G25" s="141">
        <v>0</v>
      </c>
      <c r="H25" s="139">
        <f t="shared" si="3"/>
        <v>0</v>
      </c>
      <c r="I25" s="142">
        <f t="shared" si="4"/>
        <v>0</v>
      </c>
      <c r="J25" s="184"/>
    </row>
    <row r="26" spans="1:10" x14ac:dyDescent="0.35">
      <c r="A26" s="20" t="s">
        <v>307</v>
      </c>
      <c r="B26" s="19" t="s">
        <v>140</v>
      </c>
      <c r="C26" s="113">
        <v>0</v>
      </c>
      <c r="D26" s="114">
        <v>0</v>
      </c>
      <c r="E26" s="115">
        <f t="shared" si="1"/>
        <v>0</v>
      </c>
      <c r="F26" s="116">
        <f t="shared" si="2"/>
        <v>0</v>
      </c>
      <c r="G26" s="117">
        <v>0</v>
      </c>
      <c r="H26" s="115">
        <f t="shared" si="3"/>
        <v>0</v>
      </c>
      <c r="I26" s="118">
        <f t="shared" si="4"/>
        <v>0</v>
      </c>
      <c r="J26" s="185"/>
    </row>
    <row r="27" spans="1:10" x14ac:dyDescent="0.35">
      <c r="A27" s="20" t="s">
        <v>308</v>
      </c>
      <c r="B27" s="19" t="s">
        <v>128</v>
      </c>
      <c r="C27" s="113">
        <v>0</v>
      </c>
      <c r="D27" s="114">
        <v>0</v>
      </c>
      <c r="E27" s="115">
        <f t="shared" si="1"/>
        <v>0</v>
      </c>
      <c r="F27" s="116">
        <f t="shared" si="2"/>
        <v>0</v>
      </c>
      <c r="G27" s="117">
        <v>0</v>
      </c>
      <c r="H27" s="115">
        <f t="shared" si="3"/>
        <v>0</v>
      </c>
      <c r="I27" s="118">
        <f t="shared" si="4"/>
        <v>0</v>
      </c>
      <c r="J27" s="185"/>
    </row>
    <row r="28" spans="1:10" ht="21.75" thickBot="1" x14ac:dyDescent="0.4">
      <c r="A28" s="21" t="s">
        <v>309</v>
      </c>
      <c r="B28" s="22" t="s">
        <v>134</v>
      </c>
      <c r="C28" s="119">
        <v>0</v>
      </c>
      <c r="D28" s="120">
        <v>0</v>
      </c>
      <c r="E28" s="121">
        <f t="shared" si="1"/>
        <v>0</v>
      </c>
      <c r="F28" s="122">
        <f t="shared" si="2"/>
        <v>0</v>
      </c>
      <c r="G28" s="123">
        <v>0</v>
      </c>
      <c r="H28" s="121">
        <f t="shared" si="3"/>
        <v>0</v>
      </c>
      <c r="I28" s="124">
        <f t="shared" si="4"/>
        <v>0</v>
      </c>
      <c r="J28" s="186"/>
    </row>
    <row r="29" spans="1:10" ht="21.75" thickBot="1" x14ac:dyDescent="0.4">
      <c r="A29" s="111" t="s">
        <v>310</v>
      </c>
      <c r="B29" s="112" t="s">
        <v>311</v>
      </c>
      <c r="C29" s="125">
        <v>0</v>
      </c>
      <c r="D29" s="126">
        <v>0</v>
      </c>
      <c r="E29" s="127">
        <f t="shared" si="1"/>
        <v>0</v>
      </c>
      <c r="F29" s="128">
        <f t="shared" si="2"/>
        <v>0</v>
      </c>
      <c r="G29" s="129">
        <v>0</v>
      </c>
      <c r="H29" s="127">
        <f t="shared" si="3"/>
        <v>0</v>
      </c>
      <c r="I29" s="130">
        <f t="shared" si="4"/>
        <v>0</v>
      </c>
      <c r="J29" s="183"/>
    </row>
    <row r="30" spans="1:10" x14ac:dyDescent="0.35">
      <c r="A30" s="24" t="s">
        <v>312</v>
      </c>
      <c r="B30" s="23" t="s">
        <v>146</v>
      </c>
      <c r="C30" s="137">
        <v>0</v>
      </c>
      <c r="D30" s="138">
        <v>0</v>
      </c>
      <c r="E30" s="139">
        <f t="shared" si="1"/>
        <v>0</v>
      </c>
      <c r="F30" s="140">
        <f t="shared" si="2"/>
        <v>0</v>
      </c>
      <c r="G30" s="141">
        <v>0</v>
      </c>
      <c r="H30" s="139">
        <f t="shared" si="3"/>
        <v>0</v>
      </c>
      <c r="I30" s="142">
        <f t="shared" si="4"/>
        <v>0</v>
      </c>
      <c r="J30" s="184"/>
    </row>
    <row r="31" spans="1:10" x14ac:dyDescent="0.35">
      <c r="A31" s="20" t="s">
        <v>313</v>
      </c>
      <c r="B31" s="19" t="s">
        <v>148</v>
      </c>
      <c r="C31" s="113">
        <v>0</v>
      </c>
      <c r="D31" s="114">
        <v>0</v>
      </c>
      <c r="E31" s="115">
        <f t="shared" si="1"/>
        <v>0</v>
      </c>
      <c r="F31" s="116">
        <f t="shared" si="2"/>
        <v>0</v>
      </c>
      <c r="G31" s="117">
        <v>0</v>
      </c>
      <c r="H31" s="115">
        <f t="shared" si="3"/>
        <v>0</v>
      </c>
      <c r="I31" s="118">
        <f t="shared" si="4"/>
        <v>0</v>
      </c>
      <c r="J31" s="185"/>
    </row>
    <row r="32" spans="1:10" x14ac:dyDescent="0.35">
      <c r="A32" s="20" t="s">
        <v>314</v>
      </c>
      <c r="B32" s="19" t="s">
        <v>144</v>
      </c>
      <c r="C32" s="113">
        <v>0</v>
      </c>
      <c r="D32" s="114">
        <v>0</v>
      </c>
      <c r="E32" s="115">
        <f t="shared" si="1"/>
        <v>0</v>
      </c>
      <c r="F32" s="116">
        <f t="shared" si="2"/>
        <v>0</v>
      </c>
      <c r="G32" s="117">
        <v>0</v>
      </c>
      <c r="H32" s="115">
        <f t="shared" si="3"/>
        <v>0</v>
      </c>
      <c r="I32" s="118">
        <f t="shared" si="4"/>
        <v>0</v>
      </c>
      <c r="J32" s="185"/>
    </row>
    <row r="33" spans="1:10" ht="21.75" thickBot="1" x14ac:dyDescent="0.4">
      <c r="A33" s="21" t="s">
        <v>315</v>
      </c>
      <c r="B33" s="22" t="s">
        <v>142</v>
      </c>
      <c r="C33" s="119">
        <v>0</v>
      </c>
      <c r="D33" s="120">
        <v>0</v>
      </c>
      <c r="E33" s="121">
        <f t="shared" si="1"/>
        <v>0</v>
      </c>
      <c r="F33" s="122">
        <f t="shared" si="2"/>
        <v>0</v>
      </c>
      <c r="G33" s="123">
        <v>0</v>
      </c>
      <c r="H33" s="121">
        <f t="shared" si="3"/>
        <v>0</v>
      </c>
      <c r="I33" s="124">
        <f t="shared" si="4"/>
        <v>0</v>
      </c>
      <c r="J33" s="186"/>
    </row>
    <row r="34" spans="1:10" ht="21.75" thickBot="1" x14ac:dyDescent="0.4">
      <c r="A34" s="111" t="s">
        <v>316</v>
      </c>
      <c r="B34" s="112" t="s">
        <v>317</v>
      </c>
      <c r="C34" s="125">
        <v>0</v>
      </c>
      <c r="D34" s="126">
        <v>0</v>
      </c>
      <c r="E34" s="127">
        <f t="shared" si="1"/>
        <v>0</v>
      </c>
      <c r="F34" s="128">
        <f t="shared" si="2"/>
        <v>0</v>
      </c>
      <c r="G34" s="129">
        <v>0</v>
      </c>
      <c r="H34" s="127">
        <f t="shared" si="3"/>
        <v>0</v>
      </c>
      <c r="I34" s="130">
        <f t="shared" si="4"/>
        <v>0</v>
      </c>
      <c r="J34" s="183"/>
    </row>
    <row r="35" spans="1:10" x14ac:dyDescent="0.35">
      <c r="A35" s="24" t="s">
        <v>318</v>
      </c>
      <c r="B35" s="23" t="s">
        <v>158</v>
      </c>
      <c r="C35" s="137">
        <v>0</v>
      </c>
      <c r="D35" s="138">
        <v>0</v>
      </c>
      <c r="E35" s="139">
        <f t="shared" si="1"/>
        <v>0</v>
      </c>
      <c r="F35" s="140">
        <f t="shared" si="2"/>
        <v>0</v>
      </c>
      <c r="G35" s="141">
        <v>0</v>
      </c>
      <c r="H35" s="139">
        <f t="shared" si="3"/>
        <v>0</v>
      </c>
      <c r="I35" s="142">
        <f t="shared" si="4"/>
        <v>0</v>
      </c>
      <c r="J35" s="184"/>
    </row>
    <row r="36" spans="1:10" x14ac:dyDescent="0.35">
      <c r="A36" s="20" t="s">
        <v>319</v>
      </c>
      <c r="B36" s="19" t="s">
        <v>152</v>
      </c>
      <c r="C36" s="113">
        <v>0</v>
      </c>
      <c r="D36" s="114">
        <v>0</v>
      </c>
      <c r="E36" s="115">
        <f t="shared" si="1"/>
        <v>0</v>
      </c>
      <c r="F36" s="116">
        <f t="shared" si="2"/>
        <v>0</v>
      </c>
      <c r="G36" s="117">
        <v>0</v>
      </c>
      <c r="H36" s="115">
        <f t="shared" si="3"/>
        <v>0</v>
      </c>
      <c r="I36" s="118">
        <f t="shared" si="4"/>
        <v>0</v>
      </c>
      <c r="J36" s="185"/>
    </row>
    <row r="37" spans="1:10" ht="21.75" thickBot="1" x14ac:dyDescent="0.4">
      <c r="A37" s="21" t="s">
        <v>320</v>
      </c>
      <c r="B37" s="22" t="s">
        <v>156</v>
      </c>
      <c r="C37" s="119">
        <v>0</v>
      </c>
      <c r="D37" s="120">
        <v>0</v>
      </c>
      <c r="E37" s="121">
        <f t="shared" si="1"/>
        <v>0</v>
      </c>
      <c r="F37" s="122">
        <f t="shared" si="2"/>
        <v>0</v>
      </c>
      <c r="G37" s="123">
        <v>0</v>
      </c>
      <c r="H37" s="121">
        <f t="shared" si="3"/>
        <v>0</v>
      </c>
      <c r="I37" s="124">
        <f t="shared" si="4"/>
        <v>0</v>
      </c>
      <c r="J37" s="186"/>
    </row>
    <row r="38" spans="1:10" ht="21.75" thickBot="1" x14ac:dyDescent="0.4">
      <c r="A38" s="111" t="s">
        <v>321</v>
      </c>
      <c r="B38" s="112" t="s">
        <v>322</v>
      </c>
      <c r="C38" s="125">
        <v>0</v>
      </c>
      <c r="D38" s="126">
        <v>0</v>
      </c>
      <c r="E38" s="127">
        <f t="shared" si="1"/>
        <v>0</v>
      </c>
      <c r="F38" s="128">
        <f t="shared" si="2"/>
        <v>0</v>
      </c>
      <c r="G38" s="129">
        <v>0</v>
      </c>
      <c r="H38" s="127">
        <f t="shared" si="3"/>
        <v>0</v>
      </c>
      <c r="I38" s="130">
        <f t="shared" si="4"/>
        <v>0</v>
      </c>
      <c r="J38" s="183"/>
    </row>
    <row r="39" spans="1:10" x14ac:dyDescent="0.35">
      <c r="A39" s="24" t="s">
        <v>323</v>
      </c>
      <c r="B39" s="23" t="s">
        <v>122</v>
      </c>
      <c r="C39" s="137">
        <v>0</v>
      </c>
      <c r="D39" s="138">
        <v>0</v>
      </c>
      <c r="E39" s="139">
        <f t="shared" si="1"/>
        <v>0</v>
      </c>
      <c r="F39" s="140">
        <f t="shared" si="2"/>
        <v>0</v>
      </c>
      <c r="G39" s="141">
        <v>0</v>
      </c>
      <c r="H39" s="139">
        <f t="shared" si="3"/>
        <v>0</v>
      </c>
      <c r="I39" s="142">
        <f t="shared" si="4"/>
        <v>0</v>
      </c>
      <c r="J39" s="184"/>
    </row>
    <row r="40" spans="1:10" x14ac:dyDescent="0.35">
      <c r="A40" s="20" t="s">
        <v>324</v>
      </c>
      <c r="B40" s="19" t="s">
        <v>166</v>
      </c>
      <c r="C40" s="113">
        <v>0</v>
      </c>
      <c r="D40" s="114">
        <v>0</v>
      </c>
      <c r="E40" s="115">
        <f t="shared" si="1"/>
        <v>0</v>
      </c>
      <c r="F40" s="116">
        <f t="shared" si="2"/>
        <v>0</v>
      </c>
      <c r="G40" s="117">
        <v>0</v>
      </c>
      <c r="H40" s="115">
        <f t="shared" si="3"/>
        <v>0</v>
      </c>
      <c r="I40" s="118">
        <f t="shared" si="4"/>
        <v>0</v>
      </c>
      <c r="J40" s="185"/>
    </row>
    <row r="41" spans="1:10" x14ac:dyDescent="0.35">
      <c r="A41" s="20" t="s">
        <v>325</v>
      </c>
      <c r="B41" s="19" t="s">
        <v>172</v>
      </c>
      <c r="C41" s="113">
        <v>0</v>
      </c>
      <c r="D41" s="114">
        <v>0</v>
      </c>
      <c r="E41" s="115">
        <f t="shared" si="1"/>
        <v>0</v>
      </c>
      <c r="F41" s="116">
        <f t="shared" si="2"/>
        <v>0</v>
      </c>
      <c r="G41" s="117">
        <v>0</v>
      </c>
      <c r="H41" s="115">
        <f t="shared" si="3"/>
        <v>0</v>
      </c>
      <c r="I41" s="118">
        <f t="shared" si="4"/>
        <v>0</v>
      </c>
      <c r="J41" s="185"/>
    </row>
    <row r="42" spans="1:10" ht="21.75" thickBot="1" x14ac:dyDescent="0.4">
      <c r="A42" s="21" t="s">
        <v>326</v>
      </c>
      <c r="B42" s="22" t="s">
        <v>170</v>
      </c>
      <c r="C42" s="119">
        <v>0</v>
      </c>
      <c r="D42" s="120">
        <v>0</v>
      </c>
      <c r="E42" s="121">
        <f t="shared" si="1"/>
        <v>0</v>
      </c>
      <c r="F42" s="122">
        <f t="shared" si="2"/>
        <v>0</v>
      </c>
      <c r="G42" s="123">
        <v>0</v>
      </c>
      <c r="H42" s="121">
        <f t="shared" si="3"/>
        <v>0</v>
      </c>
      <c r="I42" s="124">
        <f t="shared" si="4"/>
        <v>0</v>
      </c>
      <c r="J42" s="186"/>
    </row>
    <row r="43" spans="1:10" ht="21.75" thickBot="1" x14ac:dyDescent="0.4">
      <c r="A43" s="111" t="s">
        <v>327</v>
      </c>
      <c r="B43" s="112" t="s">
        <v>328</v>
      </c>
      <c r="C43" s="125">
        <v>0</v>
      </c>
      <c r="D43" s="126">
        <v>0</v>
      </c>
      <c r="E43" s="127">
        <f t="shared" si="1"/>
        <v>0</v>
      </c>
      <c r="F43" s="128">
        <f t="shared" si="2"/>
        <v>0</v>
      </c>
      <c r="G43" s="129">
        <v>0</v>
      </c>
      <c r="H43" s="127">
        <f t="shared" si="3"/>
        <v>0</v>
      </c>
      <c r="I43" s="130">
        <f t="shared" si="4"/>
        <v>0</v>
      </c>
      <c r="J43" s="183"/>
    </row>
    <row r="44" spans="1:10" x14ac:dyDescent="0.35">
      <c r="A44" s="24" t="s">
        <v>329</v>
      </c>
      <c r="B44" s="23" t="s">
        <v>186</v>
      </c>
      <c r="C44" s="137">
        <v>0</v>
      </c>
      <c r="D44" s="138">
        <v>0</v>
      </c>
      <c r="E44" s="139">
        <f t="shared" si="1"/>
        <v>0</v>
      </c>
      <c r="F44" s="140">
        <f t="shared" si="2"/>
        <v>0</v>
      </c>
      <c r="G44" s="141">
        <v>0</v>
      </c>
      <c r="H44" s="139">
        <f t="shared" si="3"/>
        <v>0</v>
      </c>
      <c r="I44" s="142">
        <f t="shared" si="4"/>
        <v>0</v>
      </c>
      <c r="J44" s="184"/>
    </row>
    <row r="45" spans="1:10" ht="21.75" thickBot="1" x14ac:dyDescent="0.4">
      <c r="A45" s="21" t="s">
        <v>330</v>
      </c>
      <c r="B45" s="22" t="s">
        <v>168</v>
      </c>
      <c r="C45" s="119">
        <v>0</v>
      </c>
      <c r="D45" s="120">
        <v>0</v>
      </c>
      <c r="E45" s="121">
        <f t="shared" si="1"/>
        <v>0</v>
      </c>
      <c r="F45" s="122">
        <f t="shared" si="2"/>
        <v>0</v>
      </c>
      <c r="G45" s="123">
        <v>0</v>
      </c>
      <c r="H45" s="121">
        <f t="shared" si="3"/>
        <v>0</v>
      </c>
      <c r="I45" s="124">
        <f t="shared" si="4"/>
        <v>0</v>
      </c>
      <c r="J45" s="186"/>
    </row>
    <row r="46" spans="1:10" ht="21.75" thickBot="1" x14ac:dyDescent="0.4">
      <c r="A46" s="111" t="s">
        <v>331</v>
      </c>
      <c r="B46" s="112" t="s">
        <v>332</v>
      </c>
      <c r="C46" s="125">
        <v>0</v>
      </c>
      <c r="D46" s="126">
        <v>0</v>
      </c>
      <c r="E46" s="127">
        <f t="shared" si="1"/>
        <v>0</v>
      </c>
      <c r="F46" s="128">
        <f t="shared" si="2"/>
        <v>0</v>
      </c>
      <c r="G46" s="129">
        <v>0</v>
      </c>
      <c r="H46" s="127">
        <f t="shared" si="3"/>
        <v>0</v>
      </c>
      <c r="I46" s="130">
        <f t="shared" si="4"/>
        <v>0</v>
      </c>
      <c r="J46" s="183"/>
    </row>
    <row r="47" spans="1:10" x14ac:dyDescent="0.35">
      <c r="A47" s="24" t="s">
        <v>333</v>
      </c>
      <c r="B47" s="23" t="s">
        <v>191</v>
      </c>
      <c r="C47" s="137">
        <v>0</v>
      </c>
      <c r="D47" s="138">
        <v>0</v>
      </c>
      <c r="E47" s="139">
        <f t="shared" si="1"/>
        <v>0</v>
      </c>
      <c r="F47" s="140">
        <f t="shared" si="2"/>
        <v>0</v>
      </c>
      <c r="G47" s="141">
        <v>0</v>
      </c>
      <c r="H47" s="139">
        <f t="shared" si="3"/>
        <v>0</v>
      </c>
      <c r="I47" s="142">
        <f t="shared" si="4"/>
        <v>0</v>
      </c>
      <c r="J47" s="184"/>
    </row>
    <row r="48" spans="1:10" ht="21.75" thickBot="1" x14ac:dyDescent="0.4">
      <c r="A48" s="21" t="s">
        <v>334</v>
      </c>
      <c r="B48" s="22" t="s">
        <v>199</v>
      </c>
      <c r="C48" s="119">
        <v>0</v>
      </c>
      <c r="D48" s="120">
        <v>0</v>
      </c>
      <c r="E48" s="121">
        <f t="shared" si="1"/>
        <v>0</v>
      </c>
      <c r="F48" s="122">
        <f t="shared" si="2"/>
        <v>0</v>
      </c>
      <c r="G48" s="123">
        <v>0</v>
      </c>
      <c r="H48" s="121">
        <f t="shared" si="3"/>
        <v>0</v>
      </c>
      <c r="I48" s="124">
        <f t="shared" si="4"/>
        <v>0</v>
      </c>
      <c r="J48" s="186"/>
    </row>
    <row r="49" spans="1:10" ht="21.75" thickBot="1" x14ac:dyDescent="0.4">
      <c r="A49" s="111" t="s">
        <v>335</v>
      </c>
      <c r="B49" s="112" t="s">
        <v>336</v>
      </c>
      <c r="C49" s="125">
        <v>0</v>
      </c>
      <c r="D49" s="126">
        <v>0</v>
      </c>
      <c r="E49" s="127">
        <f t="shared" si="1"/>
        <v>0</v>
      </c>
      <c r="F49" s="128">
        <f t="shared" si="2"/>
        <v>0</v>
      </c>
      <c r="G49" s="129">
        <v>0</v>
      </c>
      <c r="H49" s="127">
        <f t="shared" si="3"/>
        <v>0</v>
      </c>
      <c r="I49" s="130">
        <f t="shared" si="4"/>
        <v>0</v>
      </c>
      <c r="J49" s="183"/>
    </row>
    <row r="50" spans="1:10" ht="21.75" thickBot="1" x14ac:dyDescent="0.4">
      <c r="A50" s="103" t="s">
        <v>337</v>
      </c>
      <c r="B50" s="104" t="s">
        <v>212</v>
      </c>
      <c r="C50" s="131">
        <v>0</v>
      </c>
      <c r="D50" s="132">
        <v>0</v>
      </c>
      <c r="E50" s="133">
        <f t="shared" si="1"/>
        <v>0</v>
      </c>
      <c r="F50" s="134">
        <f t="shared" si="2"/>
        <v>0</v>
      </c>
      <c r="G50" s="135">
        <v>0</v>
      </c>
      <c r="H50" s="133">
        <f t="shared" si="3"/>
        <v>0</v>
      </c>
      <c r="I50" s="136">
        <f t="shared" si="4"/>
        <v>0</v>
      </c>
      <c r="J50" s="188"/>
    </row>
    <row r="51" spans="1:10" ht="21.75" thickBot="1" x14ac:dyDescent="0.4">
      <c r="A51" s="111" t="s">
        <v>338</v>
      </c>
      <c r="B51" s="112" t="s">
        <v>339</v>
      </c>
      <c r="C51" s="125">
        <v>0</v>
      </c>
      <c r="D51" s="126">
        <v>0</v>
      </c>
      <c r="E51" s="127">
        <f t="shared" si="1"/>
        <v>0</v>
      </c>
      <c r="F51" s="128">
        <f t="shared" si="2"/>
        <v>0</v>
      </c>
      <c r="G51" s="129">
        <v>0</v>
      </c>
      <c r="H51" s="127">
        <f t="shared" si="3"/>
        <v>0</v>
      </c>
      <c r="I51" s="130">
        <f t="shared" si="4"/>
        <v>0</v>
      </c>
      <c r="J51" s="183"/>
    </row>
    <row r="52" spans="1:10" ht="21.75" thickBot="1" x14ac:dyDescent="0.4">
      <c r="A52" s="111" t="s">
        <v>340</v>
      </c>
      <c r="B52" s="112" t="s">
        <v>341</v>
      </c>
      <c r="C52" s="125">
        <v>0</v>
      </c>
      <c r="D52" s="126">
        <v>0</v>
      </c>
      <c r="E52" s="127">
        <f t="shared" si="1"/>
        <v>0</v>
      </c>
      <c r="F52" s="128">
        <f t="shared" si="2"/>
        <v>0</v>
      </c>
      <c r="G52" s="129">
        <v>0</v>
      </c>
      <c r="H52" s="127">
        <f t="shared" si="3"/>
        <v>0</v>
      </c>
      <c r="I52" s="130">
        <f t="shared" si="4"/>
        <v>0</v>
      </c>
      <c r="J52" s="183"/>
    </row>
    <row r="53" spans="1:10" x14ac:dyDescent="0.35">
      <c r="A53" s="24" t="s">
        <v>342</v>
      </c>
      <c r="B53" s="23" t="s">
        <v>64</v>
      </c>
      <c r="C53" s="137">
        <v>0</v>
      </c>
      <c r="D53" s="138">
        <v>0</v>
      </c>
      <c r="E53" s="139">
        <f t="shared" si="1"/>
        <v>0</v>
      </c>
      <c r="F53" s="140">
        <f t="shared" si="2"/>
        <v>0</v>
      </c>
      <c r="G53" s="141">
        <v>0</v>
      </c>
      <c r="H53" s="139">
        <f t="shared" si="3"/>
        <v>0</v>
      </c>
      <c r="I53" s="142">
        <f t="shared" si="4"/>
        <v>0</v>
      </c>
      <c r="J53" s="184"/>
    </row>
    <row r="54" spans="1:10" ht="21.75" thickBot="1" x14ac:dyDescent="0.4">
      <c r="A54" s="21" t="s">
        <v>343</v>
      </c>
      <c r="B54" s="22" t="s">
        <v>112</v>
      </c>
      <c r="C54" s="119">
        <v>0</v>
      </c>
      <c r="D54" s="120">
        <v>0</v>
      </c>
      <c r="E54" s="121">
        <f t="shared" si="1"/>
        <v>0</v>
      </c>
      <c r="F54" s="122">
        <f t="shared" si="2"/>
        <v>0</v>
      </c>
      <c r="G54" s="123">
        <v>0</v>
      </c>
      <c r="H54" s="121">
        <f t="shared" si="3"/>
        <v>0</v>
      </c>
      <c r="I54" s="124">
        <f t="shared" si="4"/>
        <v>0</v>
      </c>
      <c r="J54" s="186"/>
    </row>
    <row r="55" spans="1:10" ht="21.75" thickBot="1" x14ac:dyDescent="0.4">
      <c r="A55" s="111" t="s">
        <v>344</v>
      </c>
      <c r="B55" s="112" t="s">
        <v>345</v>
      </c>
      <c r="C55" s="125">
        <v>0</v>
      </c>
      <c r="D55" s="126">
        <v>0</v>
      </c>
      <c r="E55" s="127">
        <f t="shared" si="1"/>
        <v>0</v>
      </c>
      <c r="F55" s="128">
        <f t="shared" si="2"/>
        <v>0</v>
      </c>
      <c r="G55" s="129">
        <v>0</v>
      </c>
      <c r="H55" s="127">
        <f t="shared" si="3"/>
        <v>0</v>
      </c>
      <c r="I55" s="130">
        <f t="shared" si="4"/>
        <v>0</v>
      </c>
      <c r="J55" s="183"/>
    </row>
    <row r="56" spans="1:10" x14ac:dyDescent="0.35">
      <c r="A56" s="24" t="s">
        <v>346</v>
      </c>
      <c r="B56" s="23" t="s">
        <v>78</v>
      </c>
      <c r="C56" s="137">
        <v>0</v>
      </c>
      <c r="D56" s="138">
        <v>0</v>
      </c>
      <c r="E56" s="139">
        <f t="shared" si="1"/>
        <v>0</v>
      </c>
      <c r="F56" s="140">
        <f t="shared" si="2"/>
        <v>0</v>
      </c>
      <c r="G56" s="141">
        <v>0</v>
      </c>
      <c r="H56" s="139">
        <f t="shared" si="3"/>
        <v>0</v>
      </c>
      <c r="I56" s="142">
        <f t="shared" si="4"/>
        <v>0</v>
      </c>
      <c r="J56" s="184"/>
    </row>
    <row r="57" spans="1:10" x14ac:dyDescent="0.35">
      <c r="A57" s="20" t="s">
        <v>347</v>
      </c>
      <c r="B57" s="19" t="s">
        <v>72</v>
      </c>
      <c r="C57" s="113">
        <v>0</v>
      </c>
      <c r="D57" s="114">
        <v>0</v>
      </c>
      <c r="E57" s="115">
        <f t="shared" si="1"/>
        <v>0</v>
      </c>
      <c r="F57" s="116">
        <f t="shared" si="2"/>
        <v>0</v>
      </c>
      <c r="G57" s="117">
        <v>0</v>
      </c>
      <c r="H57" s="115">
        <f t="shared" si="3"/>
        <v>0</v>
      </c>
      <c r="I57" s="118">
        <f t="shared" si="4"/>
        <v>0</v>
      </c>
      <c r="J57" s="185"/>
    </row>
    <row r="58" spans="1:10" ht="21.75" thickBot="1" x14ac:dyDescent="0.4">
      <c r="A58" s="21" t="s">
        <v>348</v>
      </c>
      <c r="B58" s="22" t="s">
        <v>70</v>
      </c>
      <c r="C58" s="119">
        <v>0</v>
      </c>
      <c r="D58" s="120">
        <v>0</v>
      </c>
      <c r="E58" s="121">
        <f t="shared" si="1"/>
        <v>0</v>
      </c>
      <c r="F58" s="122">
        <f t="shared" si="2"/>
        <v>0</v>
      </c>
      <c r="G58" s="123">
        <v>0</v>
      </c>
      <c r="H58" s="121">
        <f t="shared" si="3"/>
        <v>0</v>
      </c>
      <c r="I58" s="124">
        <f t="shared" si="4"/>
        <v>0</v>
      </c>
      <c r="J58" s="186"/>
    </row>
    <row r="59" spans="1:10" ht="21.75" thickBot="1" x14ac:dyDescent="0.4">
      <c r="A59" s="111" t="s">
        <v>349</v>
      </c>
      <c r="B59" s="112" t="s">
        <v>350</v>
      </c>
      <c r="C59" s="125">
        <v>0</v>
      </c>
      <c r="D59" s="126">
        <v>0</v>
      </c>
      <c r="E59" s="127">
        <f t="shared" si="1"/>
        <v>0</v>
      </c>
      <c r="F59" s="128">
        <f t="shared" si="2"/>
        <v>0</v>
      </c>
      <c r="G59" s="129">
        <v>0</v>
      </c>
      <c r="H59" s="127">
        <f t="shared" si="3"/>
        <v>0</v>
      </c>
      <c r="I59" s="130">
        <f t="shared" si="4"/>
        <v>0</v>
      </c>
      <c r="J59" s="183"/>
    </row>
    <row r="60" spans="1:10" x14ac:dyDescent="0.35">
      <c r="A60" s="24" t="s">
        <v>351</v>
      </c>
      <c r="B60" s="23" t="s">
        <v>104</v>
      </c>
      <c r="C60" s="137">
        <v>0</v>
      </c>
      <c r="D60" s="138">
        <v>0</v>
      </c>
      <c r="E60" s="139">
        <f t="shared" si="1"/>
        <v>0</v>
      </c>
      <c r="F60" s="140">
        <f t="shared" si="2"/>
        <v>0</v>
      </c>
      <c r="G60" s="141">
        <v>0</v>
      </c>
      <c r="H60" s="139">
        <f t="shared" si="3"/>
        <v>0</v>
      </c>
      <c r="I60" s="142">
        <f t="shared" si="4"/>
        <v>0</v>
      </c>
      <c r="J60" s="184"/>
    </row>
    <row r="61" spans="1:10" ht="21.75" thickBot="1" x14ac:dyDescent="0.4">
      <c r="A61" s="21" t="s">
        <v>352</v>
      </c>
      <c r="B61" s="22" t="s">
        <v>106</v>
      </c>
      <c r="C61" s="119">
        <v>0</v>
      </c>
      <c r="D61" s="120">
        <v>0</v>
      </c>
      <c r="E61" s="121">
        <f t="shared" si="1"/>
        <v>0</v>
      </c>
      <c r="F61" s="122">
        <f t="shared" si="2"/>
        <v>0</v>
      </c>
      <c r="G61" s="123">
        <v>0</v>
      </c>
      <c r="H61" s="121">
        <f t="shared" si="3"/>
        <v>0</v>
      </c>
      <c r="I61" s="124">
        <f t="shared" si="4"/>
        <v>0</v>
      </c>
      <c r="J61" s="186"/>
    </row>
    <row r="62" spans="1:10" ht="21.75" thickBot="1" x14ac:dyDescent="0.4">
      <c r="A62" s="111" t="s">
        <v>353</v>
      </c>
      <c r="B62" s="112" t="s">
        <v>354</v>
      </c>
      <c r="C62" s="125">
        <v>0</v>
      </c>
      <c r="D62" s="126">
        <v>0</v>
      </c>
      <c r="E62" s="127">
        <f t="shared" si="1"/>
        <v>0</v>
      </c>
      <c r="F62" s="128">
        <f t="shared" si="2"/>
        <v>0</v>
      </c>
      <c r="G62" s="129">
        <v>0</v>
      </c>
      <c r="H62" s="127">
        <f t="shared" si="3"/>
        <v>0</v>
      </c>
      <c r="I62" s="130">
        <f t="shared" si="4"/>
        <v>0</v>
      </c>
      <c r="J62" s="183"/>
    </row>
    <row r="63" spans="1:10" x14ac:dyDescent="0.35">
      <c r="A63" s="24" t="s">
        <v>355</v>
      </c>
      <c r="B63" s="23" t="s">
        <v>82</v>
      </c>
      <c r="C63" s="137">
        <v>0</v>
      </c>
      <c r="D63" s="138">
        <v>0</v>
      </c>
      <c r="E63" s="139">
        <f t="shared" si="1"/>
        <v>0</v>
      </c>
      <c r="F63" s="140">
        <f t="shared" si="2"/>
        <v>0</v>
      </c>
      <c r="G63" s="141">
        <v>0</v>
      </c>
      <c r="H63" s="139">
        <f t="shared" si="3"/>
        <v>0</v>
      </c>
      <c r="I63" s="142">
        <f t="shared" si="4"/>
        <v>0</v>
      </c>
      <c r="J63" s="184"/>
    </row>
    <row r="64" spans="1:10" ht="21.75" thickBot="1" x14ac:dyDescent="0.4">
      <c r="A64" s="21" t="s">
        <v>356</v>
      </c>
      <c r="B64" s="22" t="s">
        <v>86</v>
      </c>
      <c r="C64" s="119">
        <v>0</v>
      </c>
      <c r="D64" s="120">
        <v>0</v>
      </c>
      <c r="E64" s="121">
        <f t="shared" si="1"/>
        <v>0</v>
      </c>
      <c r="F64" s="122">
        <f t="shared" si="2"/>
        <v>0</v>
      </c>
      <c r="G64" s="123">
        <v>0</v>
      </c>
      <c r="H64" s="121">
        <f t="shared" si="3"/>
        <v>0</v>
      </c>
      <c r="I64" s="124">
        <f t="shared" si="4"/>
        <v>0</v>
      </c>
      <c r="J64" s="186"/>
    </row>
    <row r="65" spans="1:10" ht="21.75" thickBot="1" x14ac:dyDescent="0.4">
      <c r="A65" s="111" t="s">
        <v>357</v>
      </c>
      <c r="B65" s="112" t="s">
        <v>358</v>
      </c>
      <c r="C65" s="125">
        <v>0</v>
      </c>
      <c r="D65" s="126">
        <v>0</v>
      </c>
      <c r="E65" s="127">
        <f t="shared" si="1"/>
        <v>0</v>
      </c>
      <c r="F65" s="128">
        <f t="shared" si="2"/>
        <v>0</v>
      </c>
      <c r="G65" s="129">
        <v>0</v>
      </c>
      <c r="H65" s="127">
        <f t="shared" si="3"/>
        <v>0</v>
      </c>
      <c r="I65" s="130">
        <f t="shared" si="4"/>
        <v>0</v>
      </c>
      <c r="J65" s="183"/>
    </row>
    <row r="66" spans="1:10" x14ac:dyDescent="0.35">
      <c r="A66" s="24" t="s">
        <v>359</v>
      </c>
      <c r="B66" s="23" t="s">
        <v>126</v>
      </c>
      <c r="C66" s="137">
        <v>0</v>
      </c>
      <c r="D66" s="138">
        <v>0</v>
      </c>
      <c r="E66" s="139">
        <f t="shared" si="1"/>
        <v>0</v>
      </c>
      <c r="F66" s="140">
        <f t="shared" si="2"/>
        <v>0</v>
      </c>
      <c r="G66" s="141">
        <v>0</v>
      </c>
      <c r="H66" s="139">
        <f t="shared" si="3"/>
        <v>0</v>
      </c>
      <c r="I66" s="142">
        <f t="shared" si="4"/>
        <v>0</v>
      </c>
      <c r="J66" s="184"/>
    </row>
    <row r="67" spans="1:10" x14ac:dyDescent="0.35">
      <c r="A67" s="20" t="s">
        <v>360</v>
      </c>
      <c r="B67" s="19" t="s">
        <v>132</v>
      </c>
      <c r="C67" s="113">
        <v>0</v>
      </c>
      <c r="D67" s="114">
        <v>0</v>
      </c>
      <c r="E67" s="115">
        <f t="shared" si="1"/>
        <v>0</v>
      </c>
      <c r="F67" s="116">
        <f t="shared" si="2"/>
        <v>0</v>
      </c>
      <c r="G67" s="117">
        <v>0</v>
      </c>
      <c r="H67" s="115">
        <f t="shared" si="3"/>
        <v>0</v>
      </c>
      <c r="I67" s="118">
        <f t="shared" si="4"/>
        <v>0</v>
      </c>
      <c r="J67" s="185"/>
    </row>
    <row r="68" spans="1:10" x14ac:dyDescent="0.35">
      <c r="A68" s="20" t="s">
        <v>361</v>
      </c>
      <c r="B68" s="19" t="s">
        <v>124</v>
      </c>
      <c r="C68" s="113">
        <v>0</v>
      </c>
      <c r="D68" s="114">
        <v>0</v>
      </c>
      <c r="E68" s="115">
        <f t="shared" si="1"/>
        <v>0</v>
      </c>
      <c r="F68" s="116">
        <f t="shared" si="2"/>
        <v>0</v>
      </c>
      <c r="G68" s="117">
        <v>0</v>
      </c>
      <c r="H68" s="115">
        <f t="shared" si="3"/>
        <v>0</v>
      </c>
      <c r="I68" s="118">
        <f t="shared" si="4"/>
        <v>0</v>
      </c>
      <c r="J68" s="185"/>
    </row>
    <row r="69" spans="1:10" ht="21.75" thickBot="1" x14ac:dyDescent="0.4">
      <c r="A69" s="21" t="s">
        <v>362</v>
      </c>
      <c r="B69" s="22" t="s">
        <v>138</v>
      </c>
      <c r="C69" s="119">
        <v>0</v>
      </c>
      <c r="D69" s="120">
        <v>0</v>
      </c>
      <c r="E69" s="121">
        <f t="shared" si="1"/>
        <v>0</v>
      </c>
      <c r="F69" s="122">
        <f t="shared" si="2"/>
        <v>0</v>
      </c>
      <c r="G69" s="123">
        <v>0</v>
      </c>
      <c r="H69" s="121">
        <f t="shared" si="3"/>
        <v>0</v>
      </c>
      <c r="I69" s="124">
        <f t="shared" si="4"/>
        <v>0</v>
      </c>
      <c r="J69" s="186"/>
    </row>
    <row r="70" spans="1:10" ht="21.75" thickBot="1" x14ac:dyDescent="0.4">
      <c r="A70" s="111" t="s">
        <v>363</v>
      </c>
      <c r="B70" s="112" t="s">
        <v>364</v>
      </c>
      <c r="C70" s="125">
        <v>0</v>
      </c>
      <c r="D70" s="126">
        <v>0</v>
      </c>
      <c r="E70" s="127">
        <f t="shared" si="1"/>
        <v>0</v>
      </c>
      <c r="F70" s="128">
        <f t="shared" si="2"/>
        <v>0</v>
      </c>
      <c r="G70" s="129">
        <v>0</v>
      </c>
      <c r="H70" s="127">
        <f t="shared" si="3"/>
        <v>0</v>
      </c>
      <c r="I70" s="130">
        <f t="shared" si="4"/>
        <v>0</v>
      </c>
      <c r="J70" s="183"/>
    </row>
    <row r="71" spans="1:10" ht="21.75" thickBot="1" x14ac:dyDescent="0.4">
      <c r="A71" s="103" t="s">
        <v>365</v>
      </c>
      <c r="B71" s="104" t="s">
        <v>184</v>
      </c>
      <c r="C71" s="131">
        <v>0</v>
      </c>
      <c r="D71" s="132">
        <v>0</v>
      </c>
      <c r="E71" s="133">
        <f t="shared" si="1"/>
        <v>0</v>
      </c>
      <c r="F71" s="134">
        <f t="shared" si="2"/>
        <v>0</v>
      </c>
      <c r="G71" s="135">
        <v>0</v>
      </c>
      <c r="H71" s="133">
        <f t="shared" si="3"/>
        <v>0</v>
      </c>
      <c r="I71" s="136">
        <f t="shared" si="4"/>
        <v>0</v>
      </c>
      <c r="J71" s="188"/>
    </row>
    <row r="72" spans="1:10" ht="21.75" thickBot="1" x14ac:dyDescent="0.4">
      <c r="A72" s="111" t="s">
        <v>366</v>
      </c>
      <c r="B72" s="112" t="s">
        <v>367</v>
      </c>
      <c r="C72" s="125">
        <v>0</v>
      </c>
      <c r="D72" s="126">
        <v>0</v>
      </c>
      <c r="E72" s="127">
        <f t="shared" ref="E72:E86" si="5">IF(C72=0,0,IF(D72="N/A",0,IF(D72=0,0,(D72/C72)*100)))</f>
        <v>0</v>
      </c>
      <c r="F72" s="128">
        <f t="shared" ref="F72:F86" si="6">IF(C72=0,0,IF(E72=0,1,IF(E72&gt;=$Q$5,5,IF(E72&gt;=$P$5,4+((E72-$P$5)*$R$5),IF(E72&gt;=$O$5,3+((E72-$O$5)*$R$5),IF(E72&gt;=$N$5,2+((E72-$N$5)*$R$5),IF(E72&gt;=$M$5,1+((E72-$M$5)*$R$5),1)))))))</f>
        <v>0</v>
      </c>
      <c r="G72" s="129">
        <v>0</v>
      </c>
      <c r="H72" s="127">
        <f t="shared" ref="H72:H86" si="7">IF(D72=0,0,IF(G72="N/A",0,IF(G72=0,0,(G72/D72)*100)))</f>
        <v>0</v>
      </c>
      <c r="I72" s="130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0</v>
      </c>
      <c r="J72" s="183"/>
    </row>
    <row r="73" spans="1:10" x14ac:dyDescent="0.35">
      <c r="A73" s="24" t="s">
        <v>368</v>
      </c>
      <c r="B73" s="23" t="s">
        <v>182</v>
      </c>
      <c r="C73" s="137">
        <v>0</v>
      </c>
      <c r="D73" s="138">
        <v>0</v>
      </c>
      <c r="E73" s="139">
        <f t="shared" si="5"/>
        <v>0</v>
      </c>
      <c r="F73" s="140">
        <f t="shared" si="6"/>
        <v>0</v>
      </c>
      <c r="G73" s="141">
        <v>0</v>
      </c>
      <c r="H73" s="139">
        <f t="shared" si="7"/>
        <v>0</v>
      </c>
      <c r="I73" s="142">
        <f t="shared" si="8"/>
        <v>0</v>
      </c>
      <c r="J73" s="184"/>
    </row>
    <row r="74" spans="1:10" ht="21.75" thickBot="1" x14ac:dyDescent="0.4">
      <c r="A74" s="21" t="s">
        <v>369</v>
      </c>
      <c r="B74" s="22" t="s">
        <v>164</v>
      </c>
      <c r="C74" s="119">
        <v>0</v>
      </c>
      <c r="D74" s="120">
        <v>0</v>
      </c>
      <c r="E74" s="121">
        <f t="shared" si="5"/>
        <v>0</v>
      </c>
      <c r="F74" s="122">
        <f t="shared" si="6"/>
        <v>0</v>
      </c>
      <c r="G74" s="123">
        <v>0</v>
      </c>
      <c r="H74" s="121">
        <f t="shared" si="7"/>
        <v>0</v>
      </c>
      <c r="I74" s="124">
        <f t="shared" si="8"/>
        <v>0</v>
      </c>
      <c r="J74" s="186"/>
    </row>
    <row r="75" spans="1:10" ht="21.75" thickBot="1" x14ac:dyDescent="0.4">
      <c r="A75" s="111" t="s">
        <v>370</v>
      </c>
      <c r="B75" s="112" t="s">
        <v>371</v>
      </c>
      <c r="C75" s="125">
        <v>0</v>
      </c>
      <c r="D75" s="126">
        <v>0</v>
      </c>
      <c r="E75" s="127">
        <f t="shared" si="5"/>
        <v>0</v>
      </c>
      <c r="F75" s="128">
        <f t="shared" si="6"/>
        <v>0</v>
      </c>
      <c r="G75" s="129">
        <v>0</v>
      </c>
      <c r="H75" s="127">
        <f t="shared" si="7"/>
        <v>0</v>
      </c>
      <c r="I75" s="130">
        <f t="shared" si="8"/>
        <v>0</v>
      </c>
      <c r="J75" s="183"/>
    </row>
    <row r="76" spans="1:10" x14ac:dyDescent="0.35">
      <c r="A76" s="24" t="s">
        <v>372</v>
      </c>
      <c r="B76" s="23" t="s">
        <v>195</v>
      </c>
      <c r="C76" s="137">
        <v>0</v>
      </c>
      <c r="D76" s="138">
        <v>0</v>
      </c>
      <c r="E76" s="139">
        <f t="shared" si="5"/>
        <v>0</v>
      </c>
      <c r="F76" s="140">
        <f t="shared" si="6"/>
        <v>0</v>
      </c>
      <c r="G76" s="141">
        <v>0</v>
      </c>
      <c r="H76" s="139">
        <f t="shared" si="7"/>
        <v>0</v>
      </c>
      <c r="I76" s="142">
        <f t="shared" si="8"/>
        <v>0</v>
      </c>
      <c r="J76" s="184"/>
    </row>
    <row r="77" spans="1:10" ht="21.75" thickBot="1" x14ac:dyDescent="0.4">
      <c r="A77" s="21" t="s">
        <v>373</v>
      </c>
      <c r="B77" s="22" t="s">
        <v>189</v>
      </c>
      <c r="C77" s="119">
        <v>0</v>
      </c>
      <c r="D77" s="120">
        <v>0</v>
      </c>
      <c r="E77" s="121">
        <f t="shared" si="5"/>
        <v>0</v>
      </c>
      <c r="F77" s="122">
        <f t="shared" si="6"/>
        <v>0</v>
      </c>
      <c r="G77" s="123">
        <v>0</v>
      </c>
      <c r="H77" s="121">
        <f t="shared" si="7"/>
        <v>0</v>
      </c>
      <c r="I77" s="124">
        <f t="shared" si="8"/>
        <v>0</v>
      </c>
      <c r="J77" s="186"/>
    </row>
    <row r="78" spans="1:10" ht="21.75" thickBot="1" x14ac:dyDescent="0.4">
      <c r="A78" s="111" t="s">
        <v>374</v>
      </c>
      <c r="B78" s="112" t="s">
        <v>375</v>
      </c>
      <c r="C78" s="125">
        <v>0</v>
      </c>
      <c r="D78" s="126">
        <v>0</v>
      </c>
      <c r="E78" s="127">
        <f t="shared" si="5"/>
        <v>0</v>
      </c>
      <c r="F78" s="128">
        <f t="shared" si="6"/>
        <v>0</v>
      </c>
      <c r="G78" s="129">
        <v>0</v>
      </c>
      <c r="H78" s="127">
        <f t="shared" si="7"/>
        <v>0</v>
      </c>
      <c r="I78" s="130">
        <f t="shared" si="8"/>
        <v>0</v>
      </c>
      <c r="J78" s="183"/>
    </row>
    <row r="79" spans="1:10" x14ac:dyDescent="0.35">
      <c r="A79" s="24" t="s">
        <v>376</v>
      </c>
      <c r="B79" s="23" t="s">
        <v>208</v>
      </c>
      <c r="C79" s="137">
        <v>0</v>
      </c>
      <c r="D79" s="138">
        <v>0</v>
      </c>
      <c r="E79" s="139">
        <f t="shared" si="5"/>
        <v>0</v>
      </c>
      <c r="F79" s="140">
        <f t="shared" si="6"/>
        <v>0</v>
      </c>
      <c r="G79" s="141">
        <v>0</v>
      </c>
      <c r="H79" s="139">
        <f t="shared" si="7"/>
        <v>0</v>
      </c>
      <c r="I79" s="142">
        <f t="shared" si="8"/>
        <v>0</v>
      </c>
      <c r="J79" s="184"/>
    </row>
    <row r="80" spans="1:10" ht="21.75" thickBot="1" x14ac:dyDescent="0.4">
      <c r="A80" s="21" t="s">
        <v>377</v>
      </c>
      <c r="B80" s="22" t="s">
        <v>202</v>
      </c>
      <c r="C80" s="119">
        <v>0</v>
      </c>
      <c r="D80" s="120">
        <v>0</v>
      </c>
      <c r="E80" s="121">
        <f t="shared" si="5"/>
        <v>0</v>
      </c>
      <c r="F80" s="122">
        <f t="shared" si="6"/>
        <v>0</v>
      </c>
      <c r="G80" s="123">
        <v>0</v>
      </c>
      <c r="H80" s="121">
        <f t="shared" si="7"/>
        <v>0</v>
      </c>
      <c r="I80" s="124">
        <f t="shared" si="8"/>
        <v>0</v>
      </c>
      <c r="J80" s="186"/>
    </row>
    <row r="81" spans="1:10" ht="21.75" thickBot="1" x14ac:dyDescent="0.4">
      <c r="A81" s="111" t="s">
        <v>378</v>
      </c>
      <c r="B81" s="112" t="s">
        <v>379</v>
      </c>
      <c r="C81" s="125">
        <v>0</v>
      </c>
      <c r="D81" s="126">
        <v>0</v>
      </c>
      <c r="E81" s="127">
        <f t="shared" si="5"/>
        <v>0</v>
      </c>
      <c r="F81" s="128">
        <f t="shared" si="6"/>
        <v>0</v>
      </c>
      <c r="G81" s="129">
        <v>0</v>
      </c>
      <c r="H81" s="127">
        <f t="shared" si="7"/>
        <v>0</v>
      </c>
      <c r="I81" s="130">
        <f t="shared" si="8"/>
        <v>0</v>
      </c>
      <c r="J81" s="183"/>
    </row>
    <row r="82" spans="1:10" ht="21.75" thickBot="1" x14ac:dyDescent="0.4">
      <c r="A82" s="111" t="s">
        <v>380</v>
      </c>
      <c r="B82" s="112" t="s">
        <v>381</v>
      </c>
      <c r="C82" s="125">
        <v>0</v>
      </c>
      <c r="D82" s="126">
        <v>0</v>
      </c>
      <c r="E82" s="127">
        <f t="shared" si="5"/>
        <v>0</v>
      </c>
      <c r="F82" s="128">
        <f t="shared" si="6"/>
        <v>0</v>
      </c>
      <c r="G82" s="129">
        <v>0</v>
      </c>
      <c r="H82" s="127">
        <f t="shared" si="7"/>
        <v>0</v>
      </c>
      <c r="I82" s="130">
        <f t="shared" si="8"/>
        <v>0</v>
      </c>
      <c r="J82" s="183"/>
    </row>
    <row r="83" spans="1:10" ht="21.75" thickBot="1" x14ac:dyDescent="0.4">
      <c r="A83" s="111" t="s">
        <v>382</v>
      </c>
      <c r="B83" s="112" t="s">
        <v>383</v>
      </c>
      <c r="C83" s="125">
        <v>0</v>
      </c>
      <c r="D83" s="126">
        <v>0</v>
      </c>
      <c r="E83" s="127">
        <f t="shared" si="5"/>
        <v>0</v>
      </c>
      <c r="F83" s="128">
        <f t="shared" si="6"/>
        <v>0</v>
      </c>
      <c r="G83" s="129">
        <v>0</v>
      </c>
      <c r="H83" s="127">
        <f t="shared" si="7"/>
        <v>0</v>
      </c>
      <c r="I83" s="130">
        <f t="shared" si="8"/>
        <v>0</v>
      </c>
      <c r="J83" s="183"/>
    </row>
    <row r="84" spans="1:10" x14ac:dyDescent="0.35">
      <c r="A84" s="24" t="s">
        <v>384</v>
      </c>
      <c r="B84" s="23" t="s">
        <v>176</v>
      </c>
      <c r="C84" s="137">
        <v>0</v>
      </c>
      <c r="D84" s="138">
        <v>0</v>
      </c>
      <c r="E84" s="139">
        <f t="shared" si="5"/>
        <v>0</v>
      </c>
      <c r="F84" s="140">
        <f t="shared" si="6"/>
        <v>0</v>
      </c>
      <c r="G84" s="141">
        <v>0</v>
      </c>
      <c r="H84" s="139">
        <f t="shared" si="7"/>
        <v>0</v>
      </c>
      <c r="I84" s="142">
        <f t="shared" si="8"/>
        <v>0</v>
      </c>
      <c r="J84" s="184"/>
    </row>
    <row r="85" spans="1:10" x14ac:dyDescent="0.35">
      <c r="A85" s="20" t="s">
        <v>385</v>
      </c>
      <c r="B85" s="19" t="s">
        <v>386</v>
      </c>
      <c r="C85" s="113">
        <v>0</v>
      </c>
      <c r="D85" s="114">
        <v>0</v>
      </c>
      <c r="E85" s="115">
        <f t="shared" si="5"/>
        <v>0</v>
      </c>
      <c r="F85" s="116">
        <f t="shared" si="6"/>
        <v>0</v>
      </c>
      <c r="G85" s="117">
        <v>0</v>
      </c>
      <c r="H85" s="115">
        <f t="shared" si="7"/>
        <v>0</v>
      </c>
      <c r="I85" s="118">
        <f t="shared" si="8"/>
        <v>0</v>
      </c>
      <c r="J85" s="185"/>
    </row>
    <row r="86" spans="1:10" ht="21.75" thickBot="1" x14ac:dyDescent="0.4">
      <c r="A86" s="21" t="s">
        <v>387</v>
      </c>
      <c r="B86" s="22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23">
        <v>0</v>
      </c>
      <c r="H86" s="121">
        <f t="shared" si="7"/>
        <v>0</v>
      </c>
      <c r="I86" s="124">
        <f t="shared" si="8"/>
        <v>0</v>
      </c>
      <c r="J86" s="189"/>
    </row>
    <row r="87" spans="1:10" ht="21.75" thickBot="1" x14ac:dyDescent="0.4"/>
    <row r="88" spans="1:10" x14ac:dyDescent="0.35">
      <c r="A88" s="68"/>
      <c r="B88" s="70" t="s">
        <v>271</v>
      </c>
      <c r="F88" s="73">
        <f>MAX(F7:F86)</f>
        <v>0</v>
      </c>
      <c r="I88" s="73">
        <f>MAX(I7:I86)</f>
        <v>0</v>
      </c>
      <c r="J88" s="177"/>
    </row>
    <row r="89" spans="1:10" x14ac:dyDescent="0.35">
      <c r="A89" s="69"/>
      <c r="B89" s="71" t="s">
        <v>272</v>
      </c>
      <c r="F89" s="72">
        <f>MIN(F7:F86)</f>
        <v>0</v>
      </c>
      <c r="I89" s="72">
        <f>MIN(I7:I86)</f>
        <v>0</v>
      </c>
      <c r="J89" s="177"/>
    </row>
    <row r="90" spans="1:10" x14ac:dyDescent="0.35">
      <c r="A90" s="78"/>
      <c r="B90" s="79" t="s">
        <v>273</v>
      </c>
      <c r="F90" s="80" t="e">
        <f>(SUM(F7:F86))/(F98-F92)</f>
        <v>#DIV/0!</v>
      </c>
      <c r="I90" s="80" t="e">
        <f>(SUM(I7:I86))/(I98-I92)</f>
        <v>#DIV/0!</v>
      </c>
      <c r="J90" s="177"/>
    </row>
    <row r="91" spans="1:10" x14ac:dyDescent="0.35">
      <c r="A91" s="69"/>
      <c r="B91" s="71" t="s">
        <v>281</v>
      </c>
      <c r="F91" s="72"/>
      <c r="I91" s="72"/>
      <c r="J91" s="177"/>
    </row>
    <row r="92" spans="1:10" x14ac:dyDescent="0.35">
      <c r="A92" s="74" t="s">
        <v>274</v>
      </c>
      <c r="B92" s="75" t="s">
        <v>275</v>
      </c>
      <c r="F92" s="81">
        <f>COUNTIF(F7:F86,"=0")</f>
        <v>80</v>
      </c>
      <c r="I92" s="81">
        <f>COUNTIF(I7:I86,"=0")</f>
        <v>80</v>
      </c>
      <c r="J92" s="177"/>
    </row>
    <row r="93" spans="1:10" x14ac:dyDescent="0.35">
      <c r="A93" s="74" t="s">
        <v>262</v>
      </c>
      <c r="B93" s="75" t="s">
        <v>276</v>
      </c>
      <c r="F93" s="81">
        <f>COUNTIF(F7:F86,"&lt;1")</f>
        <v>80</v>
      </c>
      <c r="I93" s="81">
        <f>COUNTIF(I7:I86,"&lt;1")</f>
        <v>80</v>
      </c>
      <c r="J93" s="177"/>
    </row>
    <row r="94" spans="1:10" x14ac:dyDescent="0.35">
      <c r="A94" s="74" t="s">
        <v>262</v>
      </c>
      <c r="B94" s="75" t="s">
        <v>277</v>
      </c>
      <c r="F94" s="81">
        <f>COUNTIF(F7:F86,"&lt;2")-COUNTIF(F7:F86,"&lt;1")</f>
        <v>0</v>
      </c>
      <c r="I94" s="81">
        <f>COUNTIF(I7:I86,"&lt;2")-COUNTIF(I7:I86,"&lt;1")</f>
        <v>0</v>
      </c>
      <c r="J94" s="177"/>
    </row>
    <row r="95" spans="1:10" x14ac:dyDescent="0.35">
      <c r="A95" s="74" t="s">
        <v>262</v>
      </c>
      <c r="B95" s="75" t="s">
        <v>278</v>
      </c>
      <c r="F95" s="81">
        <f>COUNTIF(F7:F86,"&lt;3")-COUNTIF(F7:F86,"&lt;2")</f>
        <v>0</v>
      </c>
      <c r="I95" s="81">
        <f>COUNTIF(I7:I86,"&lt;3")-COUNTIF(I7:I86,"&lt;2")</f>
        <v>0</v>
      </c>
      <c r="J95" s="177"/>
    </row>
    <row r="96" spans="1:10" x14ac:dyDescent="0.35">
      <c r="A96" s="74" t="s">
        <v>262</v>
      </c>
      <c r="B96" s="75" t="s">
        <v>279</v>
      </c>
      <c r="F96" s="81">
        <f>COUNTIF(F7:F86,"&lt;4")-COUNTIF(F7:F86,"&lt;3")</f>
        <v>0</v>
      </c>
      <c r="I96" s="81">
        <f>COUNTIF(I7:I86,"&lt;4")-COUNTIF(I7:I86,"&lt;3")</f>
        <v>0</v>
      </c>
      <c r="J96" s="177"/>
    </row>
    <row r="97" spans="1:10" x14ac:dyDescent="0.35">
      <c r="A97" s="74" t="s">
        <v>262</v>
      </c>
      <c r="B97" s="75" t="s">
        <v>280</v>
      </c>
      <c r="F97" s="81">
        <f>COUNTIF(F7:F86,"&gt;4")+COUNTIF(F7:F86,"4")</f>
        <v>0</v>
      </c>
      <c r="I97" s="81">
        <f>COUNTIF(I7:I86,"&gt;4")+COUNTIF(I7:I86,"4")</f>
        <v>0</v>
      </c>
      <c r="J97" s="177"/>
    </row>
    <row r="98" spans="1:10" ht="21.75" thickBot="1" x14ac:dyDescent="0.4">
      <c r="A98" s="76" t="s">
        <v>57</v>
      </c>
      <c r="B98" s="77"/>
      <c r="F98" s="82">
        <f>SUM(F93:F97)</f>
        <v>80</v>
      </c>
      <c r="I98" s="82">
        <f>SUM(I93:I97)</f>
        <v>80</v>
      </c>
      <c r="J98" s="190"/>
    </row>
  </sheetData>
  <mergeCells count="5">
    <mergeCell ref="G5:I5"/>
    <mergeCell ref="A5:A6"/>
    <mergeCell ref="B5:B6"/>
    <mergeCell ref="C5:F5"/>
    <mergeCell ref="J5:J6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8" sqref="D8"/>
    </sheetView>
  </sheetViews>
  <sheetFormatPr defaultColWidth="9.140625" defaultRowHeight="21" x14ac:dyDescent="0.35"/>
  <cols>
    <col min="1" max="1" width="7" style="50" bestFit="1" customWidth="1"/>
    <col min="2" max="2" width="20.42578125" style="50" bestFit="1" customWidth="1"/>
    <col min="3" max="4" width="8.7109375" style="50" customWidth="1"/>
    <col min="5" max="5" width="8.7109375" style="57" customWidth="1"/>
    <col min="6" max="6" width="9.5703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12.5703125" style="50" customWidth="1"/>
    <col min="11" max="16384" width="9.140625" style="55"/>
  </cols>
  <sheetData>
    <row r="1" spans="1:18" ht="21.75" thickBot="1" x14ac:dyDescent="0.4">
      <c r="A1" s="87" t="s">
        <v>390</v>
      </c>
      <c r="B1" s="86"/>
      <c r="C1" s="86"/>
      <c r="D1" s="86"/>
      <c r="E1" s="86"/>
      <c r="F1" s="86"/>
      <c r="G1" s="86"/>
      <c r="H1" s="86"/>
      <c r="I1" s="86"/>
      <c r="J1" s="86"/>
      <c r="L1" s="28"/>
      <c r="M1" s="29">
        <v>1</v>
      </c>
      <c r="N1" s="30">
        <v>2</v>
      </c>
      <c r="O1" s="30">
        <v>3</v>
      </c>
      <c r="P1" s="30">
        <v>4</v>
      </c>
      <c r="Q1" s="31">
        <v>5</v>
      </c>
      <c r="R1" s="28" t="s">
        <v>261</v>
      </c>
    </row>
    <row r="2" spans="1:18" x14ac:dyDescent="0.35">
      <c r="A2" s="56" t="s">
        <v>263</v>
      </c>
      <c r="B2" s="46"/>
      <c r="C2" s="86"/>
      <c r="D2" s="86" t="s">
        <v>392</v>
      </c>
      <c r="E2" s="86"/>
      <c r="F2" s="86"/>
      <c r="G2" s="86"/>
      <c r="H2" s="86"/>
      <c r="I2" s="86"/>
      <c r="J2" s="86"/>
      <c r="L2" s="47" t="s">
        <v>48</v>
      </c>
      <c r="M2" s="36">
        <v>80</v>
      </c>
      <c r="N2" s="37">
        <v>85</v>
      </c>
      <c r="O2" s="37">
        <v>90</v>
      </c>
      <c r="P2" s="37">
        <v>95</v>
      </c>
      <c r="Q2" s="38">
        <v>100</v>
      </c>
      <c r="R2" s="35">
        <f>1/(Q2-P2)</f>
        <v>0.2</v>
      </c>
    </row>
    <row r="3" spans="1:18" ht="21" customHeight="1" x14ac:dyDescent="0.35">
      <c r="A3" s="175" t="s">
        <v>393</v>
      </c>
      <c r="B3" s="56"/>
      <c r="C3" s="56"/>
      <c r="D3" s="56"/>
      <c r="E3" s="56"/>
      <c r="F3" s="56"/>
      <c r="G3" s="56"/>
      <c r="H3" s="56"/>
      <c r="I3" s="56"/>
      <c r="J3" s="56"/>
      <c r="L3" s="45" t="s">
        <v>49</v>
      </c>
      <c r="M3" s="26">
        <v>60</v>
      </c>
      <c r="N3" s="25">
        <v>65</v>
      </c>
      <c r="O3" s="25">
        <v>70</v>
      </c>
      <c r="P3" s="25">
        <v>75</v>
      </c>
      <c r="Q3" s="27">
        <v>80</v>
      </c>
      <c r="R3" s="34">
        <f>1/(Q3-P3)</f>
        <v>0.2</v>
      </c>
    </row>
    <row r="4" spans="1:18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L4" s="48" t="s">
        <v>50</v>
      </c>
      <c r="M4" s="42">
        <v>15</v>
      </c>
      <c r="N4" s="43">
        <v>20</v>
      </c>
      <c r="O4" s="43">
        <v>25</v>
      </c>
      <c r="P4" s="43">
        <v>30</v>
      </c>
      <c r="Q4" s="44">
        <v>35</v>
      </c>
      <c r="R4" s="32">
        <f t="shared" ref="R4:R8" si="0">1/(Q4-P4)</f>
        <v>0.2</v>
      </c>
    </row>
    <row r="5" spans="1:18" ht="21.75" thickBot="1" x14ac:dyDescent="0.4">
      <c r="A5" s="197" t="s">
        <v>0</v>
      </c>
      <c r="B5" s="198" t="s">
        <v>257</v>
      </c>
      <c r="C5" s="203" t="s">
        <v>269</v>
      </c>
      <c r="D5" s="200"/>
      <c r="E5" s="200"/>
      <c r="F5" s="202"/>
      <c r="G5" s="199" t="s">
        <v>270</v>
      </c>
      <c r="H5" s="200"/>
      <c r="I5" s="201"/>
      <c r="J5" s="195" t="s">
        <v>394</v>
      </c>
      <c r="L5" s="45" t="s">
        <v>51</v>
      </c>
      <c r="M5" s="26">
        <v>80</v>
      </c>
      <c r="N5" s="25">
        <v>85</v>
      </c>
      <c r="O5" s="25">
        <v>90</v>
      </c>
      <c r="P5" s="25">
        <v>95</v>
      </c>
      <c r="Q5" s="27">
        <v>100</v>
      </c>
      <c r="R5" s="34">
        <f t="shared" si="0"/>
        <v>0.2</v>
      </c>
    </row>
    <row r="6" spans="1:18" ht="21.75" thickBot="1" x14ac:dyDescent="0.4">
      <c r="A6" s="197"/>
      <c r="B6" s="198"/>
      <c r="C6" s="151" t="s">
        <v>258</v>
      </c>
      <c r="D6" s="152" t="s">
        <v>259</v>
      </c>
      <c r="E6" s="153" t="s">
        <v>256</v>
      </c>
      <c r="F6" s="154" t="s">
        <v>262</v>
      </c>
      <c r="G6" s="155" t="s">
        <v>260</v>
      </c>
      <c r="H6" s="153" t="s">
        <v>256</v>
      </c>
      <c r="I6" s="156" t="s">
        <v>262</v>
      </c>
      <c r="J6" s="196"/>
      <c r="L6" s="48" t="s">
        <v>234</v>
      </c>
      <c r="M6" s="42">
        <v>60</v>
      </c>
      <c r="N6" s="43">
        <v>65</v>
      </c>
      <c r="O6" s="43">
        <v>70</v>
      </c>
      <c r="P6" s="43">
        <v>75</v>
      </c>
      <c r="Q6" s="44">
        <v>80</v>
      </c>
      <c r="R6" s="32">
        <f t="shared" si="0"/>
        <v>0.2</v>
      </c>
    </row>
    <row r="7" spans="1:18" ht="21.75" thickBot="1" x14ac:dyDescent="0.4">
      <c r="A7" s="111" t="s">
        <v>58</v>
      </c>
      <c r="B7" s="112" t="s">
        <v>283</v>
      </c>
      <c r="C7" s="125">
        <v>0</v>
      </c>
      <c r="D7" s="126">
        <v>0</v>
      </c>
      <c r="E7" s="127">
        <f>IF(C7=0,0,IF(D7="N/A",0,IF(D7=0,0,(D7/C7)*100)))</f>
        <v>0</v>
      </c>
      <c r="F7" s="128">
        <f>IF(C7=0,0,IF(E7=0,1,IF(E7&gt;=$Q$7,5,IF(E7&gt;=$P$7,4+((E7-$P$7)*$R$7),IF(E7&gt;=$O$7,3+((E7-$O$7)*$R$7),IF(E7&gt;=$N$7,2+((E7-$N$7)*$R$7),IF(E7&gt;=$M$7,1+((E7-$M$7)*$R$7),1)))))))</f>
        <v>0</v>
      </c>
      <c r="G7" s="148">
        <v>0</v>
      </c>
      <c r="H7" s="127">
        <f>IF(D7=0,0,IF(G7="N/A",0,IF(G7=0,0,(G7/D7)*100)))</f>
        <v>0</v>
      </c>
      <c r="I7" s="130">
        <f>IF(C7=0,0,IF(G7=0,1,IF(G7="N/A",1,IF(H7=0,1,IF(H7&gt;=$Q$8,5,IF(H7&gt;=$P$8,4+((H7-$P$8)*$R$8),IF(H7&gt;=$O$8,3+((H7-$O$8)*$R$8),IF(H7&gt;=$N$8,2+((H7-$N$8)*$R$8),IF(H7&gt;=$M$8,1+((H7-$M$8)*$R$8),1)))))))))</f>
        <v>0</v>
      </c>
      <c r="J7" s="178"/>
      <c r="L7" s="45" t="s">
        <v>235</v>
      </c>
      <c r="M7" s="26">
        <v>80</v>
      </c>
      <c r="N7" s="25">
        <v>85</v>
      </c>
      <c r="O7" s="25">
        <v>90</v>
      </c>
      <c r="P7" s="25">
        <v>95</v>
      </c>
      <c r="Q7" s="27">
        <v>100</v>
      </c>
      <c r="R7" s="34">
        <f t="shared" si="0"/>
        <v>0.2</v>
      </c>
    </row>
    <row r="8" spans="1:18" ht="21.75" thickBot="1" x14ac:dyDescent="0.4">
      <c r="A8" s="110" t="s">
        <v>284</v>
      </c>
      <c r="B8" s="104" t="s">
        <v>84</v>
      </c>
      <c r="C8" s="163">
        <v>0</v>
      </c>
      <c r="D8" s="164">
        <v>0</v>
      </c>
      <c r="E8" s="165">
        <f t="shared" ref="E8:E71" si="1">IF(C8=0,0,IF(D8="N/A",0,IF(D8=0,0,(D8/C8)*100)))</f>
        <v>0</v>
      </c>
      <c r="F8" s="166">
        <f t="shared" ref="F8:F71" si="2">IF(C8=0,0,IF(E8=0,1,IF(E8&gt;=$Q$7,5,IF(E8&gt;=$P$7,4+((E8-$P$7)*$R$7),IF(E8&gt;=$O$7,3+((E8-$O$7)*$R$7),IF(E8&gt;=$N$7,2+((E8-$N$7)*$R$7),IF(E8&gt;=$M$7,1+((E8-$M$7)*$R$7),1)))))))</f>
        <v>0</v>
      </c>
      <c r="G8" s="167">
        <v>0</v>
      </c>
      <c r="H8" s="165">
        <f t="shared" ref="H8:H71" si="3">IF(D8=0,0,IF(G8="N/A",0,IF(G8=0,0,(G8/D8)*100)))</f>
        <v>0</v>
      </c>
      <c r="I8" s="168">
        <f t="shared" ref="I8:I71" si="4">IF(C8=0,0,IF(G8=0,1,IF(G8="N/A",1,IF(H8=0,1,IF(H8&gt;=$Q$8,5,IF(H8&gt;=$P$8,4+((H8-$P$8)*$R$8),IF(H8&gt;=$O$8,3+((H8-$O$8)*$R$8),IF(H8&gt;=$N$8,2+((H8-$N$8)*$R$8),IF(H8&gt;=$M$8,1+((H8-$M$8)*$R$8),1)))))))))</f>
        <v>0</v>
      </c>
      <c r="J8" s="179"/>
      <c r="L8" s="49" t="s">
        <v>236</v>
      </c>
      <c r="M8" s="39">
        <v>60</v>
      </c>
      <c r="N8" s="40">
        <v>65</v>
      </c>
      <c r="O8" s="40">
        <v>70</v>
      </c>
      <c r="P8" s="40">
        <v>75</v>
      </c>
      <c r="Q8" s="41">
        <v>80</v>
      </c>
      <c r="R8" s="33">
        <f t="shared" si="0"/>
        <v>0.2</v>
      </c>
    </row>
    <row r="9" spans="1:18" ht="21.75" thickBot="1" x14ac:dyDescent="0.4">
      <c r="A9" s="111" t="s">
        <v>285</v>
      </c>
      <c r="B9" s="112" t="s">
        <v>286</v>
      </c>
      <c r="C9" s="125">
        <v>0</v>
      </c>
      <c r="D9" s="126">
        <v>0</v>
      </c>
      <c r="E9" s="127">
        <f t="shared" si="1"/>
        <v>0</v>
      </c>
      <c r="F9" s="128">
        <f t="shared" si="2"/>
        <v>0</v>
      </c>
      <c r="G9" s="148">
        <v>0</v>
      </c>
      <c r="H9" s="127">
        <f t="shared" si="3"/>
        <v>0</v>
      </c>
      <c r="I9" s="130">
        <f t="shared" si="4"/>
        <v>0</v>
      </c>
      <c r="J9" s="178"/>
    </row>
    <row r="10" spans="1:18" x14ac:dyDescent="0.35">
      <c r="A10" s="24" t="s">
        <v>287</v>
      </c>
      <c r="B10" s="23" t="s">
        <v>74</v>
      </c>
      <c r="C10" s="169">
        <v>0</v>
      </c>
      <c r="D10" s="170">
        <v>0</v>
      </c>
      <c r="E10" s="171">
        <f t="shared" si="1"/>
        <v>0</v>
      </c>
      <c r="F10" s="172">
        <f t="shared" si="2"/>
        <v>0</v>
      </c>
      <c r="G10" s="173">
        <v>0</v>
      </c>
      <c r="H10" s="171">
        <f t="shared" si="3"/>
        <v>0</v>
      </c>
      <c r="I10" s="174">
        <f t="shared" si="4"/>
        <v>0</v>
      </c>
      <c r="J10" s="180"/>
    </row>
    <row r="11" spans="1:18" x14ac:dyDescent="0.35">
      <c r="A11" s="20" t="s">
        <v>288</v>
      </c>
      <c r="B11" s="19" t="s">
        <v>154</v>
      </c>
      <c r="C11" s="113">
        <v>0</v>
      </c>
      <c r="D11" s="114">
        <v>0</v>
      </c>
      <c r="E11" s="115">
        <f t="shared" si="1"/>
        <v>0</v>
      </c>
      <c r="F11" s="116">
        <f t="shared" si="2"/>
        <v>0</v>
      </c>
      <c r="G11" s="149">
        <v>0</v>
      </c>
      <c r="H11" s="115">
        <f t="shared" si="3"/>
        <v>0</v>
      </c>
      <c r="I11" s="118">
        <f t="shared" si="4"/>
        <v>0</v>
      </c>
      <c r="J11" s="181"/>
    </row>
    <row r="12" spans="1:18" ht="21.75" thickBot="1" x14ac:dyDescent="0.4">
      <c r="A12" s="21" t="s">
        <v>289</v>
      </c>
      <c r="B12" s="22" t="s">
        <v>160</v>
      </c>
      <c r="C12" s="157">
        <v>0</v>
      </c>
      <c r="D12" s="158">
        <v>0</v>
      </c>
      <c r="E12" s="159">
        <f t="shared" si="1"/>
        <v>0</v>
      </c>
      <c r="F12" s="160">
        <f t="shared" si="2"/>
        <v>0</v>
      </c>
      <c r="G12" s="161">
        <v>0</v>
      </c>
      <c r="H12" s="159">
        <f t="shared" si="3"/>
        <v>0</v>
      </c>
      <c r="I12" s="162">
        <f t="shared" si="4"/>
        <v>0</v>
      </c>
      <c r="J12" s="182"/>
    </row>
    <row r="13" spans="1:18" ht="21.75" thickBot="1" x14ac:dyDescent="0.4">
      <c r="A13" s="111" t="s">
        <v>290</v>
      </c>
      <c r="B13" s="112" t="s">
        <v>291</v>
      </c>
      <c r="C13" s="125">
        <v>0</v>
      </c>
      <c r="D13" s="126">
        <v>0</v>
      </c>
      <c r="E13" s="127">
        <f t="shared" si="1"/>
        <v>0</v>
      </c>
      <c r="F13" s="128">
        <f t="shared" si="2"/>
        <v>0</v>
      </c>
      <c r="G13" s="148">
        <v>0</v>
      </c>
      <c r="H13" s="127">
        <f t="shared" si="3"/>
        <v>0</v>
      </c>
      <c r="I13" s="130">
        <f t="shared" si="4"/>
        <v>0</v>
      </c>
      <c r="J13" s="178"/>
    </row>
    <row r="14" spans="1:18" x14ac:dyDescent="0.35">
      <c r="A14" s="24" t="s">
        <v>292</v>
      </c>
      <c r="B14" s="23" t="s">
        <v>88</v>
      </c>
      <c r="C14" s="169">
        <v>0</v>
      </c>
      <c r="D14" s="170">
        <v>0</v>
      </c>
      <c r="E14" s="171">
        <f t="shared" si="1"/>
        <v>0</v>
      </c>
      <c r="F14" s="172">
        <f t="shared" si="2"/>
        <v>0</v>
      </c>
      <c r="G14" s="173">
        <v>0</v>
      </c>
      <c r="H14" s="171">
        <f t="shared" si="3"/>
        <v>0</v>
      </c>
      <c r="I14" s="174">
        <f t="shared" si="4"/>
        <v>0</v>
      </c>
      <c r="J14" s="180"/>
    </row>
    <row r="15" spans="1:18" ht="21.75" thickBot="1" x14ac:dyDescent="0.4">
      <c r="A15" s="21" t="s">
        <v>293</v>
      </c>
      <c r="B15" s="22" t="s">
        <v>92</v>
      </c>
      <c r="C15" s="157">
        <v>0</v>
      </c>
      <c r="D15" s="158">
        <v>0</v>
      </c>
      <c r="E15" s="159">
        <f t="shared" si="1"/>
        <v>0</v>
      </c>
      <c r="F15" s="160">
        <f t="shared" si="2"/>
        <v>0</v>
      </c>
      <c r="G15" s="161">
        <v>0</v>
      </c>
      <c r="H15" s="159">
        <f t="shared" si="3"/>
        <v>0</v>
      </c>
      <c r="I15" s="162">
        <f t="shared" si="4"/>
        <v>0</v>
      </c>
      <c r="J15" s="182"/>
    </row>
    <row r="16" spans="1:18" ht="21.75" thickBot="1" x14ac:dyDescent="0.4">
      <c r="A16" s="111" t="s">
        <v>294</v>
      </c>
      <c r="B16" s="112" t="s">
        <v>295</v>
      </c>
      <c r="C16" s="125">
        <v>0</v>
      </c>
      <c r="D16" s="126">
        <v>0</v>
      </c>
      <c r="E16" s="127">
        <f t="shared" si="1"/>
        <v>0</v>
      </c>
      <c r="F16" s="128">
        <f t="shared" si="2"/>
        <v>0</v>
      </c>
      <c r="G16" s="148">
        <v>0</v>
      </c>
      <c r="H16" s="127">
        <f t="shared" si="3"/>
        <v>0</v>
      </c>
      <c r="I16" s="130">
        <f t="shared" si="4"/>
        <v>0</v>
      </c>
      <c r="J16" s="183"/>
    </row>
    <row r="17" spans="1:10" x14ac:dyDescent="0.35">
      <c r="A17" s="24" t="s">
        <v>296</v>
      </c>
      <c r="B17" s="23" t="s">
        <v>102</v>
      </c>
      <c r="C17" s="169">
        <v>0</v>
      </c>
      <c r="D17" s="170">
        <v>0</v>
      </c>
      <c r="E17" s="171">
        <f t="shared" si="1"/>
        <v>0</v>
      </c>
      <c r="F17" s="172">
        <f t="shared" si="2"/>
        <v>0</v>
      </c>
      <c r="G17" s="173">
        <v>0</v>
      </c>
      <c r="H17" s="171">
        <f t="shared" si="3"/>
        <v>0</v>
      </c>
      <c r="I17" s="174">
        <f t="shared" si="4"/>
        <v>0</v>
      </c>
      <c r="J17" s="184"/>
    </row>
    <row r="18" spans="1:10" x14ac:dyDescent="0.35">
      <c r="A18" s="20" t="s">
        <v>297</v>
      </c>
      <c r="B18" s="19" t="s">
        <v>96</v>
      </c>
      <c r="C18" s="113">
        <v>0</v>
      </c>
      <c r="D18" s="114">
        <v>0</v>
      </c>
      <c r="E18" s="115">
        <f t="shared" si="1"/>
        <v>0</v>
      </c>
      <c r="F18" s="116">
        <f t="shared" si="2"/>
        <v>0</v>
      </c>
      <c r="G18" s="149">
        <v>0</v>
      </c>
      <c r="H18" s="115">
        <f t="shared" si="3"/>
        <v>0</v>
      </c>
      <c r="I18" s="118">
        <f t="shared" si="4"/>
        <v>0</v>
      </c>
      <c r="J18" s="185"/>
    </row>
    <row r="19" spans="1:10" ht="21.75" thickBot="1" x14ac:dyDescent="0.4">
      <c r="A19" s="21" t="s">
        <v>298</v>
      </c>
      <c r="B19" s="22" t="s">
        <v>100</v>
      </c>
      <c r="C19" s="157">
        <v>0</v>
      </c>
      <c r="D19" s="158">
        <v>0</v>
      </c>
      <c r="E19" s="159">
        <f t="shared" si="1"/>
        <v>0</v>
      </c>
      <c r="F19" s="160">
        <f t="shared" si="2"/>
        <v>0</v>
      </c>
      <c r="G19" s="161">
        <v>0</v>
      </c>
      <c r="H19" s="159">
        <f t="shared" si="3"/>
        <v>0</v>
      </c>
      <c r="I19" s="162">
        <f t="shared" si="4"/>
        <v>0</v>
      </c>
      <c r="J19" s="186"/>
    </row>
    <row r="20" spans="1:10" ht="21.75" thickBot="1" x14ac:dyDescent="0.4">
      <c r="A20" s="111" t="s">
        <v>299</v>
      </c>
      <c r="B20" s="112" t="s">
        <v>300</v>
      </c>
      <c r="C20" s="125">
        <v>0</v>
      </c>
      <c r="D20" s="126">
        <v>0</v>
      </c>
      <c r="E20" s="127">
        <f t="shared" si="1"/>
        <v>0</v>
      </c>
      <c r="F20" s="128">
        <f t="shared" si="2"/>
        <v>0</v>
      </c>
      <c r="G20" s="148">
        <v>0</v>
      </c>
      <c r="H20" s="127">
        <f t="shared" si="3"/>
        <v>0</v>
      </c>
      <c r="I20" s="130">
        <f t="shared" si="4"/>
        <v>0</v>
      </c>
      <c r="J20" s="183"/>
    </row>
    <row r="21" spans="1:10" x14ac:dyDescent="0.35">
      <c r="A21" s="24" t="s">
        <v>301</v>
      </c>
      <c r="B21" s="23" t="s">
        <v>110</v>
      </c>
      <c r="C21" s="169">
        <v>0</v>
      </c>
      <c r="D21" s="170">
        <v>0</v>
      </c>
      <c r="E21" s="171">
        <f t="shared" si="1"/>
        <v>0</v>
      </c>
      <c r="F21" s="172">
        <f t="shared" si="2"/>
        <v>0</v>
      </c>
      <c r="G21" s="173">
        <v>0</v>
      </c>
      <c r="H21" s="171">
        <f t="shared" si="3"/>
        <v>0</v>
      </c>
      <c r="I21" s="174">
        <f t="shared" si="4"/>
        <v>0</v>
      </c>
      <c r="J21" s="187"/>
    </row>
    <row r="22" spans="1:10" x14ac:dyDescent="0.35">
      <c r="A22" s="20" t="s">
        <v>302</v>
      </c>
      <c r="B22" s="19" t="s">
        <v>116</v>
      </c>
      <c r="C22" s="113">
        <v>0</v>
      </c>
      <c r="D22" s="114">
        <v>0</v>
      </c>
      <c r="E22" s="115">
        <f t="shared" si="1"/>
        <v>0</v>
      </c>
      <c r="F22" s="116">
        <f t="shared" si="2"/>
        <v>0</v>
      </c>
      <c r="G22" s="149">
        <v>0</v>
      </c>
      <c r="H22" s="115">
        <f t="shared" si="3"/>
        <v>0</v>
      </c>
      <c r="I22" s="118">
        <f t="shared" si="4"/>
        <v>0</v>
      </c>
      <c r="J22" s="185"/>
    </row>
    <row r="23" spans="1:10" ht="21.75" thickBot="1" x14ac:dyDescent="0.4">
      <c r="A23" s="21" t="s">
        <v>303</v>
      </c>
      <c r="B23" s="22" t="s">
        <v>114</v>
      </c>
      <c r="C23" s="157">
        <v>0</v>
      </c>
      <c r="D23" s="158">
        <v>0</v>
      </c>
      <c r="E23" s="159">
        <f t="shared" si="1"/>
        <v>0</v>
      </c>
      <c r="F23" s="160">
        <f t="shared" si="2"/>
        <v>0</v>
      </c>
      <c r="G23" s="161">
        <v>0</v>
      </c>
      <c r="H23" s="159">
        <f t="shared" si="3"/>
        <v>0</v>
      </c>
      <c r="I23" s="162">
        <f t="shared" si="4"/>
        <v>0</v>
      </c>
      <c r="J23" s="186"/>
    </row>
    <row r="24" spans="1:10" ht="21.75" thickBot="1" x14ac:dyDescent="0.4">
      <c r="A24" s="111" t="s">
        <v>304</v>
      </c>
      <c r="B24" s="112" t="s">
        <v>305</v>
      </c>
      <c r="C24" s="125">
        <v>0</v>
      </c>
      <c r="D24" s="126">
        <v>0</v>
      </c>
      <c r="E24" s="127">
        <f t="shared" si="1"/>
        <v>0</v>
      </c>
      <c r="F24" s="128">
        <f t="shared" si="2"/>
        <v>0</v>
      </c>
      <c r="G24" s="148">
        <v>0</v>
      </c>
      <c r="H24" s="127">
        <f t="shared" si="3"/>
        <v>0</v>
      </c>
      <c r="I24" s="130">
        <f t="shared" si="4"/>
        <v>0</v>
      </c>
      <c r="J24" s="183"/>
    </row>
    <row r="25" spans="1:10" x14ac:dyDescent="0.35">
      <c r="A25" s="24" t="s">
        <v>306</v>
      </c>
      <c r="B25" s="23" t="s">
        <v>120</v>
      </c>
      <c r="C25" s="169">
        <v>0</v>
      </c>
      <c r="D25" s="170">
        <v>0</v>
      </c>
      <c r="E25" s="171">
        <f t="shared" si="1"/>
        <v>0</v>
      </c>
      <c r="F25" s="172">
        <f t="shared" si="2"/>
        <v>0</v>
      </c>
      <c r="G25" s="173">
        <v>0</v>
      </c>
      <c r="H25" s="171">
        <f t="shared" si="3"/>
        <v>0</v>
      </c>
      <c r="I25" s="174">
        <f t="shared" si="4"/>
        <v>0</v>
      </c>
      <c r="J25" s="184"/>
    </row>
    <row r="26" spans="1:10" x14ac:dyDescent="0.35">
      <c r="A26" s="20" t="s">
        <v>307</v>
      </c>
      <c r="B26" s="19" t="s">
        <v>140</v>
      </c>
      <c r="C26" s="113">
        <v>0</v>
      </c>
      <c r="D26" s="114">
        <v>0</v>
      </c>
      <c r="E26" s="115">
        <f t="shared" si="1"/>
        <v>0</v>
      </c>
      <c r="F26" s="116">
        <f t="shared" si="2"/>
        <v>0</v>
      </c>
      <c r="G26" s="149">
        <v>0</v>
      </c>
      <c r="H26" s="115">
        <f t="shared" si="3"/>
        <v>0</v>
      </c>
      <c r="I26" s="118">
        <f t="shared" si="4"/>
        <v>0</v>
      </c>
      <c r="J26" s="185"/>
    </row>
    <row r="27" spans="1:10" x14ac:dyDescent="0.35">
      <c r="A27" s="20" t="s">
        <v>308</v>
      </c>
      <c r="B27" s="19" t="s">
        <v>128</v>
      </c>
      <c r="C27" s="51">
        <v>0</v>
      </c>
      <c r="D27" s="114">
        <v>0</v>
      </c>
      <c r="E27" s="115">
        <f t="shared" si="1"/>
        <v>0</v>
      </c>
      <c r="F27" s="116">
        <f t="shared" si="2"/>
        <v>0</v>
      </c>
      <c r="G27" s="149">
        <v>0</v>
      </c>
      <c r="H27" s="115">
        <f t="shared" si="3"/>
        <v>0</v>
      </c>
      <c r="I27" s="118">
        <f t="shared" si="4"/>
        <v>0</v>
      </c>
      <c r="J27" s="185"/>
    </row>
    <row r="28" spans="1:10" ht="21.75" thickBot="1" x14ac:dyDescent="0.4">
      <c r="A28" s="21" t="s">
        <v>309</v>
      </c>
      <c r="B28" s="22" t="s">
        <v>134</v>
      </c>
      <c r="C28" s="157">
        <v>0</v>
      </c>
      <c r="D28" s="158">
        <v>0</v>
      </c>
      <c r="E28" s="159">
        <f t="shared" si="1"/>
        <v>0</v>
      </c>
      <c r="F28" s="160">
        <f t="shared" si="2"/>
        <v>0</v>
      </c>
      <c r="G28" s="161">
        <v>0</v>
      </c>
      <c r="H28" s="159">
        <f t="shared" si="3"/>
        <v>0</v>
      </c>
      <c r="I28" s="162">
        <f t="shared" si="4"/>
        <v>0</v>
      </c>
      <c r="J28" s="186"/>
    </row>
    <row r="29" spans="1:10" ht="21.75" thickBot="1" x14ac:dyDescent="0.4">
      <c r="A29" s="111" t="s">
        <v>310</v>
      </c>
      <c r="B29" s="112" t="s">
        <v>311</v>
      </c>
      <c r="C29" s="125">
        <v>0</v>
      </c>
      <c r="D29" s="126">
        <v>0</v>
      </c>
      <c r="E29" s="127">
        <f t="shared" si="1"/>
        <v>0</v>
      </c>
      <c r="F29" s="128">
        <f t="shared" si="2"/>
        <v>0</v>
      </c>
      <c r="G29" s="148">
        <v>0</v>
      </c>
      <c r="H29" s="127">
        <f t="shared" si="3"/>
        <v>0</v>
      </c>
      <c r="I29" s="130">
        <f t="shared" si="4"/>
        <v>0</v>
      </c>
      <c r="J29" s="183"/>
    </row>
    <row r="30" spans="1:10" x14ac:dyDescent="0.35">
      <c r="A30" s="24" t="s">
        <v>312</v>
      </c>
      <c r="B30" s="23" t="s">
        <v>146</v>
      </c>
      <c r="C30" s="169">
        <v>0</v>
      </c>
      <c r="D30" s="170">
        <v>0</v>
      </c>
      <c r="E30" s="171">
        <f t="shared" si="1"/>
        <v>0</v>
      </c>
      <c r="F30" s="172">
        <f t="shared" si="2"/>
        <v>0</v>
      </c>
      <c r="G30" s="173">
        <v>0</v>
      </c>
      <c r="H30" s="171">
        <f t="shared" si="3"/>
        <v>0</v>
      </c>
      <c r="I30" s="174">
        <f t="shared" si="4"/>
        <v>0</v>
      </c>
      <c r="J30" s="184"/>
    </row>
    <row r="31" spans="1:10" x14ac:dyDescent="0.35">
      <c r="A31" s="20" t="s">
        <v>313</v>
      </c>
      <c r="B31" s="19" t="s">
        <v>148</v>
      </c>
      <c r="C31" s="113">
        <v>0</v>
      </c>
      <c r="D31" s="114">
        <v>0</v>
      </c>
      <c r="E31" s="115">
        <f t="shared" si="1"/>
        <v>0</v>
      </c>
      <c r="F31" s="116">
        <f t="shared" si="2"/>
        <v>0</v>
      </c>
      <c r="G31" s="149">
        <v>0</v>
      </c>
      <c r="H31" s="115">
        <f t="shared" si="3"/>
        <v>0</v>
      </c>
      <c r="I31" s="118">
        <f t="shared" si="4"/>
        <v>0</v>
      </c>
      <c r="J31" s="185"/>
    </row>
    <row r="32" spans="1:10" x14ac:dyDescent="0.35">
      <c r="A32" s="20" t="s">
        <v>314</v>
      </c>
      <c r="B32" s="19" t="s">
        <v>144</v>
      </c>
      <c r="C32" s="113">
        <v>0</v>
      </c>
      <c r="D32" s="114">
        <v>0</v>
      </c>
      <c r="E32" s="115">
        <f t="shared" si="1"/>
        <v>0</v>
      </c>
      <c r="F32" s="116">
        <f t="shared" si="2"/>
        <v>0</v>
      </c>
      <c r="G32" s="149">
        <v>0</v>
      </c>
      <c r="H32" s="115">
        <f t="shared" si="3"/>
        <v>0</v>
      </c>
      <c r="I32" s="118">
        <f t="shared" si="4"/>
        <v>0</v>
      </c>
      <c r="J32" s="185"/>
    </row>
    <row r="33" spans="1:10" ht="21.75" thickBot="1" x14ac:dyDescent="0.4">
      <c r="A33" s="21" t="s">
        <v>315</v>
      </c>
      <c r="B33" s="22" t="s">
        <v>142</v>
      </c>
      <c r="C33" s="157">
        <v>0</v>
      </c>
      <c r="D33" s="158">
        <v>0</v>
      </c>
      <c r="E33" s="159">
        <f t="shared" si="1"/>
        <v>0</v>
      </c>
      <c r="F33" s="160">
        <f t="shared" si="2"/>
        <v>0</v>
      </c>
      <c r="G33" s="161">
        <v>0</v>
      </c>
      <c r="H33" s="159">
        <f t="shared" si="3"/>
        <v>0</v>
      </c>
      <c r="I33" s="162">
        <f t="shared" si="4"/>
        <v>0</v>
      </c>
      <c r="J33" s="186"/>
    </row>
    <row r="34" spans="1:10" ht="21.75" thickBot="1" x14ac:dyDescent="0.4">
      <c r="A34" s="111" t="s">
        <v>316</v>
      </c>
      <c r="B34" s="112" t="s">
        <v>317</v>
      </c>
      <c r="C34" s="125">
        <v>0</v>
      </c>
      <c r="D34" s="126">
        <v>0</v>
      </c>
      <c r="E34" s="127">
        <f t="shared" si="1"/>
        <v>0</v>
      </c>
      <c r="F34" s="128">
        <f t="shared" si="2"/>
        <v>0</v>
      </c>
      <c r="G34" s="148">
        <v>0</v>
      </c>
      <c r="H34" s="127">
        <f t="shared" si="3"/>
        <v>0</v>
      </c>
      <c r="I34" s="130">
        <f t="shared" si="4"/>
        <v>0</v>
      </c>
      <c r="J34" s="183"/>
    </row>
    <row r="35" spans="1:10" x14ac:dyDescent="0.35">
      <c r="A35" s="24" t="s">
        <v>318</v>
      </c>
      <c r="B35" s="23" t="s">
        <v>158</v>
      </c>
      <c r="C35" s="169">
        <v>0</v>
      </c>
      <c r="D35" s="170">
        <v>0</v>
      </c>
      <c r="E35" s="171">
        <f t="shared" si="1"/>
        <v>0</v>
      </c>
      <c r="F35" s="172">
        <f t="shared" si="2"/>
        <v>0</v>
      </c>
      <c r="G35" s="173">
        <v>0</v>
      </c>
      <c r="H35" s="171">
        <f t="shared" si="3"/>
        <v>0</v>
      </c>
      <c r="I35" s="174">
        <f t="shared" si="4"/>
        <v>0</v>
      </c>
      <c r="J35" s="184"/>
    </row>
    <row r="36" spans="1:10" x14ac:dyDescent="0.35">
      <c r="A36" s="20" t="s">
        <v>319</v>
      </c>
      <c r="B36" s="19" t="s">
        <v>152</v>
      </c>
      <c r="C36" s="113">
        <v>0</v>
      </c>
      <c r="D36" s="114">
        <v>0</v>
      </c>
      <c r="E36" s="115">
        <f t="shared" si="1"/>
        <v>0</v>
      </c>
      <c r="F36" s="116">
        <f t="shared" si="2"/>
        <v>0</v>
      </c>
      <c r="G36" s="149">
        <v>0</v>
      </c>
      <c r="H36" s="115">
        <f t="shared" si="3"/>
        <v>0</v>
      </c>
      <c r="I36" s="118">
        <f t="shared" si="4"/>
        <v>0</v>
      </c>
      <c r="J36" s="185"/>
    </row>
    <row r="37" spans="1:10" ht="21.75" thickBot="1" x14ac:dyDescent="0.4">
      <c r="A37" s="21" t="s">
        <v>320</v>
      </c>
      <c r="B37" s="22" t="s">
        <v>156</v>
      </c>
      <c r="C37" s="157">
        <v>0</v>
      </c>
      <c r="D37" s="158">
        <v>0</v>
      </c>
      <c r="E37" s="159">
        <f t="shared" si="1"/>
        <v>0</v>
      </c>
      <c r="F37" s="160">
        <f t="shared" si="2"/>
        <v>0</v>
      </c>
      <c r="G37" s="161">
        <v>0</v>
      </c>
      <c r="H37" s="159">
        <f t="shared" si="3"/>
        <v>0</v>
      </c>
      <c r="I37" s="162">
        <f t="shared" si="4"/>
        <v>0</v>
      </c>
      <c r="J37" s="186"/>
    </row>
    <row r="38" spans="1:10" ht="21.75" thickBot="1" x14ac:dyDescent="0.4">
      <c r="A38" s="111" t="s">
        <v>321</v>
      </c>
      <c r="B38" s="112" t="s">
        <v>322</v>
      </c>
      <c r="C38" s="125">
        <v>0</v>
      </c>
      <c r="D38" s="126">
        <v>0</v>
      </c>
      <c r="E38" s="127">
        <f t="shared" si="1"/>
        <v>0</v>
      </c>
      <c r="F38" s="128">
        <f t="shared" si="2"/>
        <v>0</v>
      </c>
      <c r="G38" s="148">
        <v>0</v>
      </c>
      <c r="H38" s="127">
        <f t="shared" si="3"/>
        <v>0</v>
      </c>
      <c r="I38" s="130">
        <f t="shared" si="4"/>
        <v>0</v>
      </c>
      <c r="J38" s="183"/>
    </row>
    <row r="39" spans="1:10" x14ac:dyDescent="0.35">
      <c r="A39" s="24" t="s">
        <v>323</v>
      </c>
      <c r="B39" s="23" t="s">
        <v>122</v>
      </c>
      <c r="C39" s="169">
        <v>0</v>
      </c>
      <c r="D39" s="170">
        <v>0</v>
      </c>
      <c r="E39" s="171">
        <f t="shared" si="1"/>
        <v>0</v>
      </c>
      <c r="F39" s="172">
        <f t="shared" si="2"/>
        <v>0</v>
      </c>
      <c r="G39" s="173">
        <v>0</v>
      </c>
      <c r="H39" s="171">
        <f t="shared" si="3"/>
        <v>0</v>
      </c>
      <c r="I39" s="174">
        <f t="shared" si="4"/>
        <v>0</v>
      </c>
      <c r="J39" s="184"/>
    </row>
    <row r="40" spans="1:10" x14ac:dyDescent="0.35">
      <c r="A40" s="20" t="s">
        <v>324</v>
      </c>
      <c r="B40" s="19" t="s">
        <v>166</v>
      </c>
      <c r="C40" s="113">
        <v>0</v>
      </c>
      <c r="D40" s="114">
        <v>0</v>
      </c>
      <c r="E40" s="115">
        <f t="shared" si="1"/>
        <v>0</v>
      </c>
      <c r="F40" s="116">
        <f t="shared" si="2"/>
        <v>0</v>
      </c>
      <c r="G40" s="149">
        <v>0</v>
      </c>
      <c r="H40" s="115">
        <f t="shared" si="3"/>
        <v>0</v>
      </c>
      <c r="I40" s="118">
        <f t="shared" si="4"/>
        <v>0</v>
      </c>
      <c r="J40" s="185"/>
    </row>
    <row r="41" spans="1:10" x14ac:dyDescent="0.35">
      <c r="A41" s="20" t="s">
        <v>325</v>
      </c>
      <c r="B41" s="19" t="s">
        <v>172</v>
      </c>
      <c r="C41" s="113">
        <v>0</v>
      </c>
      <c r="D41" s="114">
        <v>0</v>
      </c>
      <c r="E41" s="115">
        <f t="shared" si="1"/>
        <v>0</v>
      </c>
      <c r="F41" s="116">
        <f t="shared" si="2"/>
        <v>0</v>
      </c>
      <c r="G41" s="149">
        <v>0</v>
      </c>
      <c r="H41" s="115">
        <f t="shared" si="3"/>
        <v>0</v>
      </c>
      <c r="I41" s="118">
        <f t="shared" si="4"/>
        <v>0</v>
      </c>
      <c r="J41" s="185"/>
    </row>
    <row r="42" spans="1:10" ht="21.75" thickBot="1" x14ac:dyDescent="0.4">
      <c r="A42" s="21" t="s">
        <v>326</v>
      </c>
      <c r="B42" s="22" t="s">
        <v>170</v>
      </c>
      <c r="C42" s="157">
        <v>0</v>
      </c>
      <c r="D42" s="158">
        <v>0</v>
      </c>
      <c r="E42" s="159">
        <f t="shared" si="1"/>
        <v>0</v>
      </c>
      <c r="F42" s="160">
        <f t="shared" si="2"/>
        <v>0</v>
      </c>
      <c r="G42" s="161">
        <v>0</v>
      </c>
      <c r="H42" s="159">
        <f t="shared" si="3"/>
        <v>0</v>
      </c>
      <c r="I42" s="162">
        <f t="shared" si="4"/>
        <v>0</v>
      </c>
      <c r="J42" s="186"/>
    </row>
    <row r="43" spans="1:10" ht="21.75" thickBot="1" x14ac:dyDescent="0.4">
      <c r="A43" s="111" t="s">
        <v>327</v>
      </c>
      <c r="B43" s="112" t="s">
        <v>328</v>
      </c>
      <c r="C43" s="125">
        <v>0</v>
      </c>
      <c r="D43" s="126">
        <v>0</v>
      </c>
      <c r="E43" s="127">
        <f t="shared" si="1"/>
        <v>0</v>
      </c>
      <c r="F43" s="128">
        <f t="shared" si="2"/>
        <v>0</v>
      </c>
      <c r="G43" s="148">
        <v>0</v>
      </c>
      <c r="H43" s="127">
        <f t="shared" si="3"/>
        <v>0</v>
      </c>
      <c r="I43" s="130">
        <f t="shared" si="4"/>
        <v>0</v>
      </c>
      <c r="J43" s="183"/>
    </row>
    <row r="44" spans="1:10" x14ac:dyDescent="0.35">
      <c r="A44" s="24" t="s">
        <v>329</v>
      </c>
      <c r="B44" s="23" t="s">
        <v>186</v>
      </c>
      <c r="C44" s="169">
        <v>0</v>
      </c>
      <c r="D44" s="170">
        <v>0</v>
      </c>
      <c r="E44" s="171">
        <f t="shared" si="1"/>
        <v>0</v>
      </c>
      <c r="F44" s="172">
        <f t="shared" si="2"/>
        <v>0</v>
      </c>
      <c r="G44" s="173">
        <v>0</v>
      </c>
      <c r="H44" s="171">
        <f t="shared" si="3"/>
        <v>0</v>
      </c>
      <c r="I44" s="174">
        <f t="shared" si="4"/>
        <v>0</v>
      </c>
      <c r="J44" s="184"/>
    </row>
    <row r="45" spans="1:10" ht="21.75" thickBot="1" x14ac:dyDescent="0.4">
      <c r="A45" s="21" t="s">
        <v>330</v>
      </c>
      <c r="B45" s="22" t="s">
        <v>168</v>
      </c>
      <c r="C45" s="157">
        <v>0</v>
      </c>
      <c r="D45" s="158">
        <v>0</v>
      </c>
      <c r="E45" s="159">
        <f t="shared" si="1"/>
        <v>0</v>
      </c>
      <c r="F45" s="160">
        <f t="shared" si="2"/>
        <v>0</v>
      </c>
      <c r="G45" s="161">
        <v>0</v>
      </c>
      <c r="H45" s="159">
        <f t="shared" si="3"/>
        <v>0</v>
      </c>
      <c r="I45" s="162">
        <f t="shared" si="4"/>
        <v>0</v>
      </c>
      <c r="J45" s="186"/>
    </row>
    <row r="46" spans="1:10" ht="21.75" thickBot="1" x14ac:dyDescent="0.4">
      <c r="A46" s="111" t="s">
        <v>331</v>
      </c>
      <c r="B46" s="112" t="s">
        <v>332</v>
      </c>
      <c r="C46" s="125">
        <v>0</v>
      </c>
      <c r="D46" s="126">
        <v>0</v>
      </c>
      <c r="E46" s="127">
        <f t="shared" si="1"/>
        <v>0</v>
      </c>
      <c r="F46" s="128">
        <f t="shared" si="2"/>
        <v>0</v>
      </c>
      <c r="G46" s="148">
        <v>0</v>
      </c>
      <c r="H46" s="127">
        <f t="shared" si="3"/>
        <v>0</v>
      </c>
      <c r="I46" s="130">
        <f t="shared" si="4"/>
        <v>0</v>
      </c>
      <c r="J46" s="183"/>
    </row>
    <row r="47" spans="1:10" x14ac:dyDescent="0.35">
      <c r="A47" s="24" t="s">
        <v>333</v>
      </c>
      <c r="B47" s="23" t="s">
        <v>191</v>
      </c>
      <c r="C47" s="169">
        <v>0</v>
      </c>
      <c r="D47" s="170">
        <v>0</v>
      </c>
      <c r="E47" s="171">
        <f t="shared" si="1"/>
        <v>0</v>
      </c>
      <c r="F47" s="172">
        <f t="shared" si="2"/>
        <v>0</v>
      </c>
      <c r="G47" s="173">
        <v>0</v>
      </c>
      <c r="H47" s="171">
        <f t="shared" si="3"/>
        <v>0</v>
      </c>
      <c r="I47" s="174">
        <f t="shared" si="4"/>
        <v>0</v>
      </c>
      <c r="J47" s="184"/>
    </row>
    <row r="48" spans="1:10" ht="21.75" thickBot="1" x14ac:dyDescent="0.4">
      <c r="A48" s="21" t="s">
        <v>334</v>
      </c>
      <c r="B48" s="22" t="s">
        <v>199</v>
      </c>
      <c r="C48" s="157">
        <v>0</v>
      </c>
      <c r="D48" s="158">
        <v>0</v>
      </c>
      <c r="E48" s="159">
        <f t="shared" si="1"/>
        <v>0</v>
      </c>
      <c r="F48" s="160">
        <f t="shared" si="2"/>
        <v>0</v>
      </c>
      <c r="G48" s="161">
        <v>0</v>
      </c>
      <c r="H48" s="159">
        <f t="shared" si="3"/>
        <v>0</v>
      </c>
      <c r="I48" s="162">
        <f t="shared" si="4"/>
        <v>0</v>
      </c>
      <c r="J48" s="186"/>
    </row>
    <row r="49" spans="1:10" ht="21.75" thickBot="1" x14ac:dyDescent="0.4">
      <c r="A49" s="111" t="s">
        <v>335</v>
      </c>
      <c r="B49" s="112" t="s">
        <v>336</v>
      </c>
      <c r="C49" s="125">
        <v>0</v>
      </c>
      <c r="D49" s="126">
        <v>0</v>
      </c>
      <c r="E49" s="127">
        <f t="shared" si="1"/>
        <v>0</v>
      </c>
      <c r="F49" s="128">
        <f t="shared" si="2"/>
        <v>0</v>
      </c>
      <c r="G49" s="148">
        <v>0</v>
      </c>
      <c r="H49" s="127">
        <f t="shared" si="3"/>
        <v>0</v>
      </c>
      <c r="I49" s="130">
        <f t="shared" si="4"/>
        <v>0</v>
      </c>
      <c r="J49" s="183"/>
    </row>
    <row r="50" spans="1:10" ht="21.75" thickBot="1" x14ac:dyDescent="0.4">
      <c r="A50" s="103" t="s">
        <v>337</v>
      </c>
      <c r="B50" s="104" t="s">
        <v>212</v>
      </c>
      <c r="C50" s="163">
        <v>0</v>
      </c>
      <c r="D50" s="164">
        <v>0</v>
      </c>
      <c r="E50" s="165">
        <f t="shared" si="1"/>
        <v>0</v>
      </c>
      <c r="F50" s="166">
        <f t="shared" si="2"/>
        <v>0</v>
      </c>
      <c r="G50" s="167">
        <v>0</v>
      </c>
      <c r="H50" s="165">
        <f t="shared" si="3"/>
        <v>0</v>
      </c>
      <c r="I50" s="168">
        <f t="shared" si="4"/>
        <v>0</v>
      </c>
      <c r="J50" s="188"/>
    </row>
    <row r="51" spans="1:10" ht="21.75" thickBot="1" x14ac:dyDescent="0.4">
      <c r="A51" s="111" t="s">
        <v>338</v>
      </c>
      <c r="B51" s="112" t="s">
        <v>339</v>
      </c>
      <c r="C51" s="125">
        <v>0</v>
      </c>
      <c r="D51" s="126">
        <v>0</v>
      </c>
      <c r="E51" s="127">
        <f t="shared" si="1"/>
        <v>0</v>
      </c>
      <c r="F51" s="128">
        <f t="shared" si="2"/>
        <v>0</v>
      </c>
      <c r="G51" s="148">
        <v>0</v>
      </c>
      <c r="H51" s="127">
        <f t="shared" si="3"/>
        <v>0</v>
      </c>
      <c r="I51" s="130">
        <f t="shared" si="4"/>
        <v>0</v>
      </c>
      <c r="J51" s="183"/>
    </row>
    <row r="52" spans="1:10" ht="21.75" thickBot="1" x14ac:dyDescent="0.4">
      <c r="A52" s="111" t="s">
        <v>340</v>
      </c>
      <c r="B52" s="112" t="s">
        <v>341</v>
      </c>
      <c r="C52" s="125">
        <v>0</v>
      </c>
      <c r="D52" s="126">
        <v>0</v>
      </c>
      <c r="E52" s="127">
        <f t="shared" si="1"/>
        <v>0</v>
      </c>
      <c r="F52" s="128">
        <f t="shared" si="2"/>
        <v>0</v>
      </c>
      <c r="G52" s="148">
        <v>0</v>
      </c>
      <c r="H52" s="127">
        <f t="shared" si="3"/>
        <v>0</v>
      </c>
      <c r="I52" s="130">
        <f t="shared" si="4"/>
        <v>0</v>
      </c>
      <c r="J52" s="183"/>
    </row>
    <row r="53" spans="1:10" x14ac:dyDescent="0.35">
      <c r="A53" s="24" t="s">
        <v>342</v>
      </c>
      <c r="B53" s="23" t="s">
        <v>64</v>
      </c>
      <c r="C53" s="169">
        <v>0</v>
      </c>
      <c r="D53" s="170">
        <v>0</v>
      </c>
      <c r="E53" s="171">
        <f t="shared" si="1"/>
        <v>0</v>
      </c>
      <c r="F53" s="172">
        <f t="shared" si="2"/>
        <v>0</v>
      </c>
      <c r="G53" s="173">
        <v>0</v>
      </c>
      <c r="H53" s="171">
        <f t="shared" si="3"/>
        <v>0</v>
      </c>
      <c r="I53" s="174">
        <f t="shared" si="4"/>
        <v>0</v>
      </c>
      <c r="J53" s="184"/>
    </row>
    <row r="54" spans="1:10" ht="21.75" thickBot="1" x14ac:dyDescent="0.4">
      <c r="A54" s="21" t="s">
        <v>343</v>
      </c>
      <c r="B54" s="22" t="s">
        <v>112</v>
      </c>
      <c r="C54" s="157">
        <v>0</v>
      </c>
      <c r="D54" s="158">
        <v>0</v>
      </c>
      <c r="E54" s="159">
        <f t="shared" si="1"/>
        <v>0</v>
      </c>
      <c r="F54" s="160">
        <f t="shared" si="2"/>
        <v>0</v>
      </c>
      <c r="G54" s="161">
        <v>0</v>
      </c>
      <c r="H54" s="159">
        <f t="shared" si="3"/>
        <v>0</v>
      </c>
      <c r="I54" s="162">
        <f t="shared" si="4"/>
        <v>0</v>
      </c>
      <c r="J54" s="186"/>
    </row>
    <row r="55" spans="1:10" ht="21.75" thickBot="1" x14ac:dyDescent="0.4">
      <c r="A55" s="111" t="s">
        <v>344</v>
      </c>
      <c r="B55" s="112" t="s">
        <v>345</v>
      </c>
      <c r="C55" s="125">
        <v>0</v>
      </c>
      <c r="D55" s="126">
        <v>0</v>
      </c>
      <c r="E55" s="127">
        <f t="shared" si="1"/>
        <v>0</v>
      </c>
      <c r="F55" s="128">
        <f t="shared" si="2"/>
        <v>0</v>
      </c>
      <c r="G55" s="148">
        <v>0</v>
      </c>
      <c r="H55" s="127">
        <f t="shared" si="3"/>
        <v>0</v>
      </c>
      <c r="I55" s="130">
        <f t="shared" si="4"/>
        <v>0</v>
      </c>
      <c r="J55" s="183"/>
    </row>
    <row r="56" spans="1:10" x14ac:dyDescent="0.35">
      <c r="A56" s="24" t="s">
        <v>346</v>
      </c>
      <c r="B56" s="23" t="s">
        <v>78</v>
      </c>
      <c r="C56" s="169">
        <v>0</v>
      </c>
      <c r="D56" s="170">
        <v>0</v>
      </c>
      <c r="E56" s="171">
        <f t="shared" si="1"/>
        <v>0</v>
      </c>
      <c r="F56" s="172">
        <f t="shared" si="2"/>
        <v>0</v>
      </c>
      <c r="G56" s="173">
        <v>0</v>
      </c>
      <c r="H56" s="171">
        <f t="shared" si="3"/>
        <v>0</v>
      </c>
      <c r="I56" s="174">
        <f t="shared" si="4"/>
        <v>0</v>
      </c>
      <c r="J56" s="184"/>
    </row>
    <row r="57" spans="1:10" x14ac:dyDescent="0.35">
      <c r="A57" s="20" t="s">
        <v>347</v>
      </c>
      <c r="B57" s="19" t="s">
        <v>72</v>
      </c>
      <c r="C57" s="113">
        <v>0</v>
      </c>
      <c r="D57" s="114">
        <v>0</v>
      </c>
      <c r="E57" s="115">
        <f t="shared" si="1"/>
        <v>0</v>
      </c>
      <c r="F57" s="116">
        <f t="shared" si="2"/>
        <v>0</v>
      </c>
      <c r="G57" s="149">
        <v>0</v>
      </c>
      <c r="H57" s="115">
        <f t="shared" si="3"/>
        <v>0</v>
      </c>
      <c r="I57" s="118">
        <f t="shared" si="4"/>
        <v>0</v>
      </c>
      <c r="J57" s="185"/>
    </row>
    <row r="58" spans="1:10" ht="21.75" thickBot="1" x14ac:dyDescent="0.4">
      <c r="A58" s="21" t="s">
        <v>348</v>
      </c>
      <c r="B58" s="22" t="s">
        <v>70</v>
      </c>
      <c r="C58" s="157">
        <v>0</v>
      </c>
      <c r="D58" s="158">
        <v>0</v>
      </c>
      <c r="E58" s="159">
        <f t="shared" si="1"/>
        <v>0</v>
      </c>
      <c r="F58" s="160">
        <f t="shared" si="2"/>
        <v>0</v>
      </c>
      <c r="G58" s="161">
        <v>0</v>
      </c>
      <c r="H58" s="159">
        <f t="shared" si="3"/>
        <v>0</v>
      </c>
      <c r="I58" s="162">
        <f t="shared" si="4"/>
        <v>0</v>
      </c>
      <c r="J58" s="186"/>
    </row>
    <row r="59" spans="1:10" ht="21.75" thickBot="1" x14ac:dyDescent="0.4">
      <c r="A59" s="111" t="s">
        <v>349</v>
      </c>
      <c r="B59" s="112" t="s">
        <v>350</v>
      </c>
      <c r="C59" s="125">
        <v>0</v>
      </c>
      <c r="D59" s="126">
        <v>0</v>
      </c>
      <c r="E59" s="127">
        <f t="shared" si="1"/>
        <v>0</v>
      </c>
      <c r="F59" s="128">
        <f t="shared" si="2"/>
        <v>0</v>
      </c>
      <c r="G59" s="148">
        <v>0</v>
      </c>
      <c r="H59" s="127">
        <f t="shared" si="3"/>
        <v>0</v>
      </c>
      <c r="I59" s="130">
        <f t="shared" si="4"/>
        <v>0</v>
      </c>
      <c r="J59" s="183"/>
    </row>
    <row r="60" spans="1:10" x14ac:dyDescent="0.35">
      <c r="A60" s="24" t="s">
        <v>351</v>
      </c>
      <c r="B60" s="23" t="s">
        <v>104</v>
      </c>
      <c r="C60" s="169">
        <v>0</v>
      </c>
      <c r="D60" s="170">
        <v>0</v>
      </c>
      <c r="E60" s="171">
        <f t="shared" si="1"/>
        <v>0</v>
      </c>
      <c r="F60" s="172">
        <f t="shared" si="2"/>
        <v>0</v>
      </c>
      <c r="G60" s="173">
        <v>0</v>
      </c>
      <c r="H60" s="171">
        <f t="shared" si="3"/>
        <v>0</v>
      </c>
      <c r="I60" s="174">
        <f t="shared" si="4"/>
        <v>0</v>
      </c>
      <c r="J60" s="184"/>
    </row>
    <row r="61" spans="1:10" ht="21.75" thickBot="1" x14ac:dyDescent="0.4">
      <c r="A61" s="21" t="s">
        <v>352</v>
      </c>
      <c r="B61" s="22" t="s">
        <v>106</v>
      </c>
      <c r="C61" s="157">
        <v>0</v>
      </c>
      <c r="D61" s="158">
        <v>0</v>
      </c>
      <c r="E61" s="159">
        <f t="shared" si="1"/>
        <v>0</v>
      </c>
      <c r="F61" s="160">
        <f t="shared" si="2"/>
        <v>0</v>
      </c>
      <c r="G61" s="161">
        <v>0</v>
      </c>
      <c r="H61" s="159">
        <f t="shared" si="3"/>
        <v>0</v>
      </c>
      <c r="I61" s="162">
        <f t="shared" si="4"/>
        <v>0</v>
      </c>
      <c r="J61" s="186"/>
    </row>
    <row r="62" spans="1:10" ht="21.75" thickBot="1" x14ac:dyDescent="0.4">
      <c r="A62" s="111" t="s">
        <v>353</v>
      </c>
      <c r="B62" s="112" t="s">
        <v>354</v>
      </c>
      <c r="C62" s="125">
        <v>0</v>
      </c>
      <c r="D62" s="126">
        <v>0</v>
      </c>
      <c r="E62" s="127">
        <f t="shared" si="1"/>
        <v>0</v>
      </c>
      <c r="F62" s="128">
        <f t="shared" si="2"/>
        <v>0</v>
      </c>
      <c r="G62" s="148">
        <v>0</v>
      </c>
      <c r="H62" s="127">
        <f t="shared" si="3"/>
        <v>0</v>
      </c>
      <c r="I62" s="130">
        <f t="shared" si="4"/>
        <v>0</v>
      </c>
      <c r="J62" s="183"/>
    </row>
    <row r="63" spans="1:10" x14ac:dyDescent="0.35">
      <c r="A63" s="24" t="s">
        <v>355</v>
      </c>
      <c r="B63" s="23" t="s">
        <v>82</v>
      </c>
      <c r="C63" s="169">
        <v>0</v>
      </c>
      <c r="D63" s="170">
        <v>0</v>
      </c>
      <c r="E63" s="171">
        <f t="shared" si="1"/>
        <v>0</v>
      </c>
      <c r="F63" s="172">
        <f t="shared" si="2"/>
        <v>0</v>
      </c>
      <c r="G63" s="173">
        <v>0</v>
      </c>
      <c r="H63" s="171">
        <f t="shared" si="3"/>
        <v>0</v>
      </c>
      <c r="I63" s="174">
        <f t="shared" si="4"/>
        <v>0</v>
      </c>
      <c r="J63" s="184"/>
    </row>
    <row r="64" spans="1:10" ht="21.75" thickBot="1" x14ac:dyDescent="0.4">
      <c r="A64" s="21" t="s">
        <v>356</v>
      </c>
      <c r="B64" s="22" t="s">
        <v>86</v>
      </c>
      <c r="C64" s="157">
        <v>0</v>
      </c>
      <c r="D64" s="158">
        <v>0</v>
      </c>
      <c r="E64" s="159">
        <f t="shared" si="1"/>
        <v>0</v>
      </c>
      <c r="F64" s="160">
        <f t="shared" si="2"/>
        <v>0</v>
      </c>
      <c r="G64" s="161">
        <v>0</v>
      </c>
      <c r="H64" s="159">
        <f t="shared" si="3"/>
        <v>0</v>
      </c>
      <c r="I64" s="162">
        <f t="shared" si="4"/>
        <v>0</v>
      </c>
      <c r="J64" s="186"/>
    </row>
    <row r="65" spans="1:10" ht="21.75" thickBot="1" x14ac:dyDescent="0.4">
      <c r="A65" s="111" t="s">
        <v>357</v>
      </c>
      <c r="B65" s="112" t="s">
        <v>358</v>
      </c>
      <c r="C65" s="125">
        <v>0</v>
      </c>
      <c r="D65" s="126">
        <v>0</v>
      </c>
      <c r="E65" s="127">
        <f t="shared" si="1"/>
        <v>0</v>
      </c>
      <c r="F65" s="128">
        <f t="shared" si="2"/>
        <v>0</v>
      </c>
      <c r="G65" s="148">
        <v>0</v>
      </c>
      <c r="H65" s="127">
        <f t="shared" si="3"/>
        <v>0</v>
      </c>
      <c r="I65" s="130">
        <f t="shared" si="4"/>
        <v>0</v>
      </c>
      <c r="J65" s="183"/>
    </row>
    <row r="66" spans="1:10" x14ac:dyDescent="0.35">
      <c r="A66" s="24" t="s">
        <v>359</v>
      </c>
      <c r="B66" s="23" t="s">
        <v>126</v>
      </c>
      <c r="C66" s="169">
        <v>0</v>
      </c>
      <c r="D66" s="170">
        <v>0</v>
      </c>
      <c r="E66" s="171">
        <f t="shared" si="1"/>
        <v>0</v>
      </c>
      <c r="F66" s="172">
        <f t="shared" si="2"/>
        <v>0</v>
      </c>
      <c r="G66" s="173">
        <v>0</v>
      </c>
      <c r="H66" s="171">
        <f t="shared" si="3"/>
        <v>0</v>
      </c>
      <c r="I66" s="174">
        <f t="shared" si="4"/>
        <v>0</v>
      </c>
      <c r="J66" s="184"/>
    </row>
    <row r="67" spans="1:10" x14ac:dyDescent="0.35">
      <c r="A67" s="20" t="s">
        <v>360</v>
      </c>
      <c r="B67" s="19" t="s">
        <v>132</v>
      </c>
      <c r="C67" s="113">
        <v>0</v>
      </c>
      <c r="D67" s="114">
        <v>0</v>
      </c>
      <c r="E67" s="115">
        <f t="shared" si="1"/>
        <v>0</v>
      </c>
      <c r="F67" s="116">
        <f t="shared" si="2"/>
        <v>0</v>
      </c>
      <c r="G67" s="149">
        <v>0</v>
      </c>
      <c r="H67" s="115">
        <f t="shared" si="3"/>
        <v>0</v>
      </c>
      <c r="I67" s="118">
        <f t="shared" si="4"/>
        <v>0</v>
      </c>
      <c r="J67" s="185"/>
    </row>
    <row r="68" spans="1:10" x14ac:dyDescent="0.35">
      <c r="A68" s="20" t="s">
        <v>361</v>
      </c>
      <c r="B68" s="19" t="s">
        <v>124</v>
      </c>
      <c r="C68" s="113">
        <v>0</v>
      </c>
      <c r="D68" s="114">
        <v>0</v>
      </c>
      <c r="E68" s="115">
        <f t="shared" si="1"/>
        <v>0</v>
      </c>
      <c r="F68" s="116">
        <f t="shared" si="2"/>
        <v>0</v>
      </c>
      <c r="G68" s="149">
        <v>0</v>
      </c>
      <c r="H68" s="115">
        <f t="shared" si="3"/>
        <v>0</v>
      </c>
      <c r="I68" s="118">
        <f t="shared" si="4"/>
        <v>0</v>
      </c>
      <c r="J68" s="185"/>
    </row>
    <row r="69" spans="1:10" ht="21.75" thickBot="1" x14ac:dyDescent="0.4">
      <c r="A69" s="21" t="s">
        <v>362</v>
      </c>
      <c r="B69" s="22" t="s">
        <v>138</v>
      </c>
      <c r="C69" s="157">
        <v>0</v>
      </c>
      <c r="D69" s="158">
        <v>0</v>
      </c>
      <c r="E69" s="159">
        <f t="shared" si="1"/>
        <v>0</v>
      </c>
      <c r="F69" s="160">
        <f t="shared" si="2"/>
        <v>0</v>
      </c>
      <c r="G69" s="161">
        <v>0</v>
      </c>
      <c r="H69" s="159">
        <f t="shared" si="3"/>
        <v>0</v>
      </c>
      <c r="I69" s="162">
        <f t="shared" si="4"/>
        <v>0</v>
      </c>
      <c r="J69" s="186"/>
    </row>
    <row r="70" spans="1:10" ht="21.75" thickBot="1" x14ac:dyDescent="0.4">
      <c r="A70" s="111" t="s">
        <v>363</v>
      </c>
      <c r="B70" s="112" t="s">
        <v>364</v>
      </c>
      <c r="C70" s="125">
        <v>0</v>
      </c>
      <c r="D70" s="126">
        <v>0</v>
      </c>
      <c r="E70" s="127">
        <f t="shared" si="1"/>
        <v>0</v>
      </c>
      <c r="F70" s="128">
        <f t="shared" si="2"/>
        <v>0</v>
      </c>
      <c r="G70" s="148">
        <v>0</v>
      </c>
      <c r="H70" s="127">
        <f t="shared" si="3"/>
        <v>0</v>
      </c>
      <c r="I70" s="130">
        <f t="shared" si="4"/>
        <v>0</v>
      </c>
      <c r="J70" s="183"/>
    </row>
    <row r="71" spans="1:10" ht="21.75" thickBot="1" x14ac:dyDescent="0.4">
      <c r="A71" s="103" t="s">
        <v>365</v>
      </c>
      <c r="B71" s="104" t="s">
        <v>184</v>
      </c>
      <c r="C71" s="163">
        <v>0</v>
      </c>
      <c r="D71" s="164">
        <v>0</v>
      </c>
      <c r="E71" s="165">
        <f t="shared" si="1"/>
        <v>0</v>
      </c>
      <c r="F71" s="166">
        <f t="shared" si="2"/>
        <v>0</v>
      </c>
      <c r="G71" s="167">
        <v>0</v>
      </c>
      <c r="H71" s="165">
        <f t="shared" si="3"/>
        <v>0</v>
      </c>
      <c r="I71" s="168">
        <f t="shared" si="4"/>
        <v>0</v>
      </c>
      <c r="J71" s="188"/>
    </row>
    <row r="72" spans="1:10" ht="21.75" thickBot="1" x14ac:dyDescent="0.4">
      <c r="A72" s="111" t="s">
        <v>366</v>
      </c>
      <c r="B72" s="112" t="s">
        <v>367</v>
      </c>
      <c r="C72" s="125">
        <v>0</v>
      </c>
      <c r="D72" s="126">
        <v>0</v>
      </c>
      <c r="E72" s="127">
        <f t="shared" ref="E72:E86" si="5">IF(C72=0,0,IF(D72="N/A",0,IF(D72=0,0,(D72/C72)*100)))</f>
        <v>0</v>
      </c>
      <c r="F72" s="128">
        <f t="shared" ref="F72:F86" si="6">IF(C72=0,0,IF(E72=0,1,IF(E72&gt;=$Q$7,5,IF(E72&gt;=$P$7,4+((E72-$P$7)*$R$7),IF(E72&gt;=$O$7,3+((E72-$O$7)*$R$7),IF(E72&gt;=$N$7,2+((E72-$N$7)*$R$7),IF(E72&gt;=$M$7,1+((E72-$M$7)*$R$7),1)))))))</f>
        <v>0</v>
      </c>
      <c r="G72" s="148">
        <v>0</v>
      </c>
      <c r="H72" s="127">
        <f t="shared" ref="H72:H86" si="7">IF(D72=0,0,IF(G72="N/A",0,IF(G72=0,0,(G72/D72)*100)))</f>
        <v>0</v>
      </c>
      <c r="I72" s="130">
        <f t="shared" ref="I72:I86" si="8">IF(C72=0,0,IF(G72=0,1,IF(G72="N/A",1,IF(H72=0,1,IF(H72&gt;=$Q$8,5,IF(H72&gt;=$P$8,4+((H72-$P$8)*$R$8),IF(H72&gt;=$O$8,3+((H72-$O$8)*$R$8),IF(H72&gt;=$N$8,2+((H72-$N$8)*$R$8),IF(H72&gt;=$M$8,1+((H72-$M$8)*$R$8),1)))))))))</f>
        <v>0</v>
      </c>
      <c r="J72" s="183"/>
    </row>
    <row r="73" spans="1:10" x14ac:dyDescent="0.35">
      <c r="A73" s="24" t="s">
        <v>368</v>
      </c>
      <c r="B73" s="23" t="s">
        <v>182</v>
      </c>
      <c r="C73" s="169">
        <v>0</v>
      </c>
      <c r="D73" s="170">
        <v>0</v>
      </c>
      <c r="E73" s="171">
        <f t="shared" si="5"/>
        <v>0</v>
      </c>
      <c r="F73" s="172">
        <f t="shared" si="6"/>
        <v>0</v>
      </c>
      <c r="G73" s="173">
        <v>0</v>
      </c>
      <c r="H73" s="171">
        <f t="shared" si="7"/>
        <v>0</v>
      </c>
      <c r="I73" s="174">
        <f t="shared" si="8"/>
        <v>0</v>
      </c>
      <c r="J73" s="184"/>
    </row>
    <row r="74" spans="1:10" ht="21.75" thickBot="1" x14ac:dyDescent="0.4">
      <c r="A74" s="21" t="s">
        <v>369</v>
      </c>
      <c r="B74" s="22" t="s">
        <v>164</v>
      </c>
      <c r="C74" s="157">
        <v>0</v>
      </c>
      <c r="D74" s="158">
        <v>0</v>
      </c>
      <c r="E74" s="159">
        <f t="shared" si="5"/>
        <v>0</v>
      </c>
      <c r="F74" s="160">
        <f t="shared" si="6"/>
        <v>0</v>
      </c>
      <c r="G74" s="161">
        <v>0</v>
      </c>
      <c r="H74" s="159">
        <f t="shared" si="7"/>
        <v>0</v>
      </c>
      <c r="I74" s="162">
        <f t="shared" si="8"/>
        <v>0</v>
      </c>
      <c r="J74" s="186"/>
    </row>
    <row r="75" spans="1:10" ht="21.75" thickBot="1" x14ac:dyDescent="0.4">
      <c r="A75" s="111" t="s">
        <v>370</v>
      </c>
      <c r="B75" s="112" t="s">
        <v>371</v>
      </c>
      <c r="C75" s="125">
        <v>0</v>
      </c>
      <c r="D75" s="126">
        <v>0</v>
      </c>
      <c r="E75" s="127">
        <f t="shared" si="5"/>
        <v>0</v>
      </c>
      <c r="F75" s="128">
        <f t="shared" si="6"/>
        <v>0</v>
      </c>
      <c r="G75" s="148">
        <v>0</v>
      </c>
      <c r="H75" s="127">
        <f t="shared" si="7"/>
        <v>0</v>
      </c>
      <c r="I75" s="130">
        <f t="shared" si="8"/>
        <v>0</v>
      </c>
      <c r="J75" s="183"/>
    </row>
    <row r="76" spans="1:10" x14ac:dyDescent="0.35">
      <c r="A76" s="24" t="s">
        <v>372</v>
      </c>
      <c r="B76" s="23" t="s">
        <v>195</v>
      </c>
      <c r="C76" s="169">
        <v>0</v>
      </c>
      <c r="D76" s="170">
        <v>0</v>
      </c>
      <c r="E76" s="171">
        <f t="shared" si="5"/>
        <v>0</v>
      </c>
      <c r="F76" s="172">
        <f t="shared" si="6"/>
        <v>0</v>
      </c>
      <c r="G76" s="173">
        <v>0</v>
      </c>
      <c r="H76" s="171">
        <f t="shared" si="7"/>
        <v>0</v>
      </c>
      <c r="I76" s="174">
        <f t="shared" si="8"/>
        <v>0</v>
      </c>
      <c r="J76" s="184"/>
    </row>
    <row r="77" spans="1:10" ht="21.75" thickBot="1" x14ac:dyDescent="0.4">
      <c r="A77" s="21" t="s">
        <v>373</v>
      </c>
      <c r="B77" s="22" t="s">
        <v>189</v>
      </c>
      <c r="C77" s="157">
        <v>0</v>
      </c>
      <c r="D77" s="158">
        <v>0</v>
      </c>
      <c r="E77" s="159">
        <f t="shared" si="5"/>
        <v>0</v>
      </c>
      <c r="F77" s="160">
        <f t="shared" si="6"/>
        <v>0</v>
      </c>
      <c r="G77" s="161">
        <v>0</v>
      </c>
      <c r="H77" s="159">
        <f t="shared" si="7"/>
        <v>0</v>
      </c>
      <c r="I77" s="162">
        <f t="shared" si="8"/>
        <v>0</v>
      </c>
      <c r="J77" s="186"/>
    </row>
    <row r="78" spans="1:10" ht="21.75" thickBot="1" x14ac:dyDescent="0.4">
      <c r="A78" s="111" t="s">
        <v>374</v>
      </c>
      <c r="B78" s="112" t="s">
        <v>375</v>
      </c>
      <c r="C78" s="125">
        <v>0</v>
      </c>
      <c r="D78" s="126">
        <v>0</v>
      </c>
      <c r="E78" s="127">
        <f t="shared" si="5"/>
        <v>0</v>
      </c>
      <c r="F78" s="128">
        <f t="shared" si="6"/>
        <v>0</v>
      </c>
      <c r="G78" s="148">
        <v>0</v>
      </c>
      <c r="H78" s="127">
        <f t="shared" si="7"/>
        <v>0</v>
      </c>
      <c r="I78" s="130">
        <f t="shared" si="8"/>
        <v>0</v>
      </c>
      <c r="J78" s="183"/>
    </row>
    <row r="79" spans="1:10" x14ac:dyDescent="0.35">
      <c r="A79" s="24" t="s">
        <v>376</v>
      </c>
      <c r="B79" s="23" t="s">
        <v>208</v>
      </c>
      <c r="C79" s="169">
        <v>0</v>
      </c>
      <c r="D79" s="170">
        <v>0</v>
      </c>
      <c r="E79" s="171">
        <f t="shared" si="5"/>
        <v>0</v>
      </c>
      <c r="F79" s="172">
        <f t="shared" si="6"/>
        <v>0</v>
      </c>
      <c r="G79" s="173">
        <v>0</v>
      </c>
      <c r="H79" s="171">
        <f t="shared" si="7"/>
        <v>0</v>
      </c>
      <c r="I79" s="174">
        <f t="shared" si="8"/>
        <v>0</v>
      </c>
      <c r="J79" s="184"/>
    </row>
    <row r="80" spans="1:10" ht="21.75" thickBot="1" x14ac:dyDescent="0.4">
      <c r="A80" s="21" t="s">
        <v>377</v>
      </c>
      <c r="B80" s="22" t="s">
        <v>202</v>
      </c>
      <c r="C80" s="157">
        <v>0</v>
      </c>
      <c r="D80" s="158">
        <v>0</v>
      </c>
      <c r="E80" s="159">
        <f t="shared" si="5"/>
        <v>0</v>
      </c>
      <c r="F80" s="160">
        <f t="shared" si="6"/>
        <v>0</v>
      </c>
      <c r="G80" s="161">
        <v>0</v>
      </c>
      <c r="H80" s="159">
        <f t="shared" si="7"/>
        <v>0</v>
      </c>
      <c r="I80" s="162">
        <f t="shared" si="8"/>
        <v>0</v>
      </c>
      <c r="J80" s="186"/>
    </row>
    <row r="81" spans="1:10" ht="21.75" thickBot="1" x14ac:dyDescent="0.4">
      <c r="A81" s="111" t="s">
        <v>378</v>
      </c>
      <c r="B81" s="112" t="s">
        <v>379</v>
      </c>
      <c r="C81" s="125">
        <v>0</v>
      </c>
      <c r="D81" s="126">
        <v>0</v>
      </c>
      <c r="E81" s="127">
        <f t="shared" si="5"/>
        <v>0</v>
      </c>
      <c r="F81" s="128">
        <f t="shared" si="6"/>
        <v>0</v>
      </c>
      <c r="G81" s="148">
        <v>0</v>
      </c>
      <c r="H81" s="127">
        <f t="shared" si="7"/>
        <v>0</v>
      </c>
      <c r="I81" s="130">
        <f t="shared" si="8"/>
        <v>0</v>
      </c>
      <c r="J81" s="183"/>
    </row>
    <row r="82" spans="1:10" ht="21.75" thickBot="1" x14ac:dyDescent="0.4">
      <c r="A82" s="111" t="s">
        <v>380</v>
      </c>
      <c r="B82" s="112" t="s">
        <v>381</v>
      </c>
      <c r="C82" s="125">
        <v>0</v>
      </c>
      <c r="D82" s="126">
        <v>0</v>
      </c>
      <c r="E82" s="127">
        <f t="shared" si="5"/>
        <v>0</v>
      </c>
      <c r="F82" s="128">
        <f t="shared" si="6"/>
        <v>0</v>
      </c>
      <c r="G82" s="148">
        <v>0</v>
      </c>
      <c r="H82" s="127">
        <f t="shared" si="7"/>
        <v>0</v>
      </c>
      <c r="I82" s="130">
        <f t="shared" si="8"/>
        <v>0</v>
      </c>
      <c r="J82" s="183"/>
    </row>
    <row r="83" spans="1:10" ht="21.75" thickBot="1" x14ac:dyDescent="0.4">
      <c r="A83" s="111" t="s">
        <v>382</v>
      </c>
      <c r="B83" s="112" t="s">
        <v>383</v>
      </c>
      <c r="C83" s="125">
        <v>0</v>
      </c>
      <c r="D83" s="126">
        <v>0</v>
      </c>
      <c r="E83" s="127">
        <f t="shared" si="5"/>
        <v>0</v>
      </c>
      <c r="F83" s="128">
        <f t="shared" si="6"/>
        <v>0</v>
      </c>
      <c r="G83" s="148">
        <v>0</v>
      </c>
      <c r="H83" s="127">
        <f t="shared" si="7"/>
        <v>0</v>
      </c>
      <c r="I83" s="130">
        <f t="shared" si="8"/>
        <v>0</v>
      </c>
      <c r="J83" s="183"/>
    </row>
    <row r="84" spans="1:10" x14ac:dyDescent="0.35">
      <c r="A84" s="24" t="s">
        <v>384</v>
      </c>
      <c r="B84" s="23" t="s">
        <v>176</v>
      </c>
      <c r="C84" s="169">
        <v>0</v>
      </c>
      <c r="D84" s="170">
        <v>0</v>
      </c>
      <c r="E84" s="171">
        <f t="shared" si="5"/>
        <v>0</v>
      </c>
      <c r="F84" s="172">
        <f t="shared" si="6"/>
        <v>0</v>
      </c>
      <c r="G84" s="173">
        <v>0</v>
      </c>
      <c r="H84" s="171">
        <f t="shared" si="7"/>
        <v>0</v>
      </c>
      <c r="I84" s="174">
        <f t="shared" si="8"/>
        <v>0</v>
      </c>
      <c r="J84" s="184"/>
    </row>
    <row r="85" spans="1:10" x14ac:dyDescent="0.35">
      <c r="A85" s="20" t="s">
        <v>385</v>
      </c>
      <c r="B85" s="19" t="s">
        <v>386</v>
      </c>
      <c r="C85" s="113">
        <v>0</v>
      </c>
      <c r="D85" s="114">
        <v>0</v>
      </c>
      <c r="E85" s="115">
        <f t="shared" si="5"/>
        <v>0</v>
      </c>
      <c r="F85" s="116">
        <f t="shared" si="6"/>
        <v>0</v>
      </c>
      <c r="G85" s="149">
        <v>0</v>
      </c>
      <c r="H85" s="115">
        <f t="shared" si="7"/>
        <v>0</v>
      </c>
      <c r="I85" s="118">
        <f t="shared" si="8"/>
        <v>0</v>
      </c>
      <c r="J85" s="185"/>
    </row>
    <row r="86" spans="1:10" ht="21.75" thickBot="1" x14ac:dyDescent="0.4">
      <c r="A86" s="21" t="s">
        <v>387</v>
      </c>
      <c r="B86" s="22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50">
        <v>0</v>
      </c>
      <c r="H86" s="121">
        <f t="shared" si="7"/>
        <v>0</v>
      </c>
      <c r="I86" s="124">
        <f t="shared" si="8"/>
        <v>0</v>
      </c>
      <c r="J86" s="189"/>
    </row>
    <row r="87" spans="1:10" ht="21.75" thickBot="1" x14ac:dyDescent="0.4"/>
    <row r="88" spans="1:10" x14ac:dyDescent="0.35">
      <c r="A88" s="68"/>
      <c r="B88" s="70" t="s">
        <v>271</v>
      </c>
      <c r="F88" s="73">
        <f>MAX(F7:F86)</f>
        <v>0</v>
      </c>
      <c r="I88" s="73">
        <f>MAX(I7:I86)</f>
        <v>0</v>
      </c>
      <c r="J88" s="177"/>
    </row>
    <row r="89" spans="1:10" x14ac:dyDescent="0.35">
      <c r="A89" s="69"/>
      <c r="B89" s="71" t="s">
        <v>272</v>
      </c>
      <c r="F89" s="72">
        <f>MIN(F7:F86)</f>
        <v>0</v>
      </c>
      <c r="I89" s="72">
        <f>MIN(I7:I86)</f>
        <v>0</v>
      </c>
      <c r="J89" s="177"/>
    </row>
    <row r="90" spans="1:10" x14ac:dyDescent="0.35">
      <c r="A90" s="78"/>
      <c r="B90" s="79" t="s">
        <v>273</v>
      </c>
      <c r="F90" s="80" t="e">
        <f>(SUM(F7:F86))/(F98-F92)</f>
        <v>#DIV/0!</v>
      </c>
      <c r="I90" s="80" t="e">
        <f>(SUM(I7:I86))/(I98-I92)</f>
        <v>#DIV/0!</v>
      </c>
      <c r="J90" s="177"/>
    </row>
    <row r="91" spans="1:10" x14ac:dyDescent="0.35">
      <c r="A91" s="69"/>
      <c r="B91" s="71" t="s">
        <v>281</v>
      </c>
      <c r="F91" s="72"/>
      <c r="I91" s="72"/>
      <c r="J91" s="177"/>
    </row>
    <row r="92" spans="1:10" x14ac:dyDescent="0.35">
      <c r="A92" s="74" t="s">
        <v>274</v>
      </c>
      <c r="B92" s="75" t="s">
        <v>275</v>
      </c>
      <c r="F92" s="81">
        <f>COUNTIF(F7:F86,"=0")</f>
        <v>80</v>
      </c>
      <c r="I92" s="81">
        <f>COUNTIF(I7:I86,"=0")</f>
        <v>80</v>
      </c>
      <c r="J92" s="177"/>
    </row>
    <row r="93" spans="1:10" x14ac:dyDescent="0.35">
      <c r="A93" s="74" t="s">
        <v>262</v>
      </c>
      <c r="B93" s="75" t="s">
        <v>276</v>
      </c>
      <c r="F93" s="81">
        <f>COUNTIF(F7:F86,"&lt;1")</f>
        <v>80</v>
      </c>
      <c r="I93" s="81">
        <f>COUNTIF(I7:I86,"&lt;1")</f>
        <v>80</v>
      </c>
      <c r="J93" s="177"/>
    </row>
    <row r="94" spans="1:10" x14ac:dyDescent="0.35">
      <c r="A94" s="74" t="s">
        <v>262</v>
      </c>
      <c r="B94" s="75" t="s">
        <v>277</v>
      </c>
      <c r="F94" s="81">
        <f>COUNTIF(F7:F86,"&lt;2")-COUNTIF(F7:F86,"&lt;1")</f>
        <v>0</v>
      </c>
      <c r="I94" s="81">
        <f>COUNTIF(I7:I86,"&lt;2")-COUNTIF(I7:I86,"&lt;1")</f>
        <v>0</v>
      </c>
      <c r="J94" s="177"/>
    </row>
    <row r="95" spans="1:10" x14ac:dyDescent="0.35">
      <c r="A95" s="74" t="s">
        <v>262</v>
      </c>
      <c r="B95" s="75" t="s">
        <v>278</v>
      </c>
      <c r="F95" s="81">
        <f>COUNTIF(F7:F86,"&lt;3")-COUNTIF(F7:F86,"&lt;2")</f>
        <v>0</v>
      </c>
      <c r="I95" s="81">
        <f>COUNTIF(I7:I86,"&lt;3")-COUNTIF(I7:I86,"&lt;2")</f>
        <v>0</v>
      </c>
      <c r="J95" s="177"/>
    </row>
    <row r="96" spans="1:10" x14ac:dyDescent="0.35">
      <c r="A96" s="74" t="s">
        <v>262</v>
      </c>
      <c r="B96" s="75" t="s">
        <v>279</v>
      </c>
      <c r="F96" s="81">
        <f>COUNTIF(F7:F86,"&lt;4")-COUNTIF(F7:F86,"&lt;3")</f>
        <v>0</v>
      </c>
      <c r="I96" s="81">
        <f>COUNTIF(I7:I86,"&lt;4")-COUNTIF(I7:I86,"&lt;3")</f>
        <v>0</v>
      </c>
      <c r="J96" s="177"/>
    </row>
    <row r="97" spans="1:10" x14ac:dyDescent="0.35">
      <c r="A97" s="74" t="s">
        <v>262</v>
      </c>
      <c r="B97" s="75" t="s">
        <v>280</v>
      </c>
      <c r="F97" s="81">
        <f>COUNTIF(F7:F86,"&gt;4")+COUNTIF(F7:F86,"4")</f>
        <v>0</v>
      </c>
      <c r="I97" s="81">
        <f>COUNTIF(I7:I86,"&gt;4")+COUNTIF(I7:I86,"4")</f>
        <v>0</v>
      </c>
      <c r="J97" s="177"/>
    </row>
    <row r="98" spans="1:10" ht="21.75" thickBot="1" x14ac:dyDescent="0.4">
      <c r="A98" s="76" t="s">
        <v>57</v>
      </c>
      <c r="B98" s="77"/>
      <c r="F98" s="82">
        <f>SUM(F93:F97)</f>
        <v>80</v>
      </c>
      <c r="I98" s="82">
        <f>SUM(I93:I97)</f>
        <v>80</v>
      </c>
      <c r="J98" s="190"/>
    </row>
  </sheetData>
  <mergeCells count="5">
    <mergeCell ref="C5:F5"/>
    <mergeCell ref="G5:I5"/>
    <mergeCell ref="A5:A6"/>
    <mergeCell ref="B5:B6"/>
    <mergeCell ref="J5:J6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3.7.1-3</vt:lpstr>
      <vt:lpstr>3.7.4-5</vt:lpstr>
      <vt:lpstr>3.7.6-7</vt:lpstr>
      <vt:lpstr>'3.7.1-3'!Print_Area</vt:lpstr>
      <vt:lpstr>'3.7.4-5'!Print_Area</vt:lpstr>
      <vt:lpstr>'3.7.6-7'!Print_Area</vt:lpstr>
      <vt:lpstr>'3.7.1-3'!Print_Titles</vt:lpstr>
      <vt:lpstr>'3.7.4-5'!Print_Titles</vt:lpstr>
      <vt:lpstr>'3.7.6-7'!Print_Titles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2016-10-12T07:33:19Z</dcterms:modified>
</cp:coreProperties>
</file>