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7" sheetId="2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3" i="24" l="1"/>
  <c r="I112" i="24"/>
  <c r="I111" i="24"/>
  <c r="I110" i="24"/>
  <c r="I109" i="24"/>
  <c r="I108" i="24"/>
  <c r="I105" i="24"/>
  <c r="I104" i="24"/>
  <c r="I114" i="24" l="1"/>
  <c r="I106" i="24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<sst xmlns="http://schemas.openxmlformats.org/spreadsheetml/2006/main" count="883" uniqueCount="418">
  <si>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</si>
  <si>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</si>
  <si>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</si>
  <si>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</si>
  <si>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</si>
  <si>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</si>
  <si>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</si>
  <si>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</si>
  <si>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</si>
  <si>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</si>
  <si>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</si>
  <si>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</si>
  <si>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</si>
  <si>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</si>
  <si>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</si>
  <si>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</si>
  <si>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</si>
  <si>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</si>
  <si>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</si>
  <si>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</si>
  <si>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</si>
  <si>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</si>
  <si>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</si>
  <si>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</si>
  <si>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</si>
  <si>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</si>
  <si>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</si>
  <si>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</si>
  <si>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</si>
  <si>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</si>
  <si>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</si>
  <si>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</si>
  <si>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</si>
  <si>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</si>
  <si>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</si>
  <si>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</si>
  <si>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</si>
  <si>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</si>
  <si>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</si>
  <si>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</si>
  <si>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</si>
  <si>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</si>
  <si>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</si>
  <si>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</si>
  <si>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</si>
  <si>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</si>
  <si>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</si>
  <si>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</si>
  <si>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</si>
  <si>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</si>
  <si>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</si>
  <si>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</si>
  <si>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</si>
  <si>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</si>
  <si>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</si>
  <si>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</si>
  <si>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</si>
  <si>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</si>
  <si>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</si>
  <si>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</si>
  <si>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</si>
  <si>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</si>
  <si>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</si>
  <si>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</si>
  <si>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</si>
  <si>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</si>
  <si>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</si>
  <si>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</si>
  <si>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</si>
  <si>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</si>
  <si>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</si>
  <si>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</si>
  <si>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</si>
  <si>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</si>
  <si>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</si>
  <si>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</si>
  <si>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</si>
  <si>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</si>
  <si>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</si>
  <si>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</si>
  <si>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</si>
  <si>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</si>
  <si>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</si>
  <si>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</si>
  <si>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</si>
  <si>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</si>
  <si>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</si>
  <si>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</si>
  <si>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</si>
  <si>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</si>
  <si>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</si>
  <si>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</si>
  <si>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</si>
  <si>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</si>
  <si>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</si>
  <si>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</si>
  <si>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</si>
  <si>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</si>
  <si>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</si>
  <si>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</si>
  <si>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</si>
  <si>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</si>
  <si>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</si>
  <si>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</si>
  <si>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</si>
  <si>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</si>
  <si>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</si>
  <si>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</si>
  <si>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</si>
  <si>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</si>
  <si>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</si>
  <si>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</si>
  <si>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</si>
  <si>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</si>
  <si>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</si>
  <si>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</si>
  <si>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</si>
  <si>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</si>
  <si>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</si>
  <si>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</si>
  <si>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</si>
  <si>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</si>
  <si>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</si>
  <si>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</si>
  <si>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</si>
  <si>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</si>
  <si>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</si>
  <si>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</si>
  <si>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</si>
  <si>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</si>
  <si>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</si>
  <si>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</si>
  <si>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</si>
  <si>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</si>
  <si>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</si>
  <si>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</si>
  <si>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</si>
  <si>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</si>
  <si>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</si>
  <si>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</si>
  <si>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</si>
  <si>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</si>
  <si>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</si>
  <si>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</si>
  <si>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</si>
  <si>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</si>
  <si>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</si>
  <si>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</si>
  <si>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</si>
  <si>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</si>
  <si>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</si>
  <si>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</si>
  <si>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</si>
  <si>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</si>
  <si>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</si>
  <si>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</si>
  <si>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</si>
  <si>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</si>
  <si>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</si>
  <si>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</si>
  <si>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</si>
  <si>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</si>
  <si>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</si>
  <si>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</si>
  <si>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</si>
  <si>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</si>
  <si>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</si>
  <si>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</si>
  <si>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</si>
  <si>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</si>
  <si>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</si>
  <si>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</si>
  <si>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</si>
  <si>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</si>
  <si>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</si>
  <si>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</si>
  <si>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</si>
  <si>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</si>
  <si>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</si>
  <si>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</si>
  <si>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</si>
  <si>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</si>
  <si>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</si>
  <si>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</si>
  <si>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</si>
  <si>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</si>
  <si>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</si>
  <si>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</si>
  <si>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</si>
  <si>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</si>
  <si>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</si>
  <si>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</si>
  <si>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</si>
  <si>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</si>
  <si>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</si>
  <si>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</si>
  <si>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</si>
  <si>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</si>
  <si>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</si>
  <si>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</si>
  <si>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</si>
  <si>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</si>
  <si>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</si>
  <si>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</si>
  <si>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</si>
  <si>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</si>
  <si>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</si>
  <si>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</si>
  <si>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</si>
  <si>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</si>
  <si>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</si>
  <si>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</si>
  <si>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</si>
  <si>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</si>
  <si>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</si>
  <si>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</si>
  <si>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</si>
  <si>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</si>
  <si>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</si>
  <si>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</si>
  <si>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</si>
  <si>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</si>
  <si>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</si>
  <si>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</si>
  <si>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</si>
  <si>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</si>
  <si>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</si>
  <si>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</si>
  <si>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</si>
  <si>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</si>
  <si>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</si>
  <si>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</si>
  <si>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</si>
  <si>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</si>
  <si>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</si>
  <si>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</si>
  <si>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</si>
  <si>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</si>
  <si>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</si>
  <si>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</si>
  <si>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</si>
  <si>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</si>
  <si>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</si>
  <si>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</si>
  <si>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</si>
  <si>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</si>
  <si>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</si>
  <si>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</si>
  <si>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</si>
  <si>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</si>
  <si>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</si>
  <si>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</si>
  <si>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</si>
  <si>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</si>
  <si>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</si>
  <si>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</si>
  <si>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</si>
  <si>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หน่วยงาน</t>
  </si>
  <si>
    <t>คะแนน</t>
  </si>
  <si>
    <t>ผู้รายงานผล นางสาวทานตะวัน  ศิริชนะ</t>
  </si>
  <si>
    <t>โทร.  02-248-3387 , สายใน 311</t>
  </si>
  <si>
    <t>ผลการดำเนินงาน</t>
  </si>
  <si>
    <t>ตัวชี้วัดที่ 7 ระดับความสำเร็จของการดำเนินการตามมาตรการประหยัดน้ำของส่วนราชการ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</si>
  <si>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</si>
  <si>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</si>
  <si>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</si>
  <si>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</si>
  <si>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</si>
  <si>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</si>
  <si>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</si>
  <si>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</si>
  <si>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</si>
  <si>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</si>
  <si>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</si>
  <si>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</si>
  <si>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</si>
  <si>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</si>
  <si>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</si>
  <si>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</si>
  <si>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</si>
  <si>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</si>
  <si>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</si>
  <si>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</si>
  <si>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</si>
  <si>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</si>
  <si>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</si>
  <si>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</si>
  <si>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</si>
  <si>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</si>
  <si>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</si>
  <si>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</si>
  <si>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</si>
  <si>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</si>
  <si>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</si>
  <si>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</si>
  <si>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</si>
  <si>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</si>
  <si>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</si>
  <si>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</si>
  <si>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</si>
  <si>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</si>
  <si>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</si>
  <si>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</si>
  <si>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</si>
  <si>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</si>
  <si>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</si>
  <si>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</si>
  <si>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</si>
  <si>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</si>
  <si>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</si>
  <si>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</si>
  <si>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</si>
  <si>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</si>
  <si>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</si>
  <si>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</si>
  <si>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</si>
  <si>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</si>
  <si>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</si>
  <si>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</si>
  <si>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</si>
  <si>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</si>
  <si>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</si>
  <si>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</si>
  <si>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</si>
  <si>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</si>
  <si>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</si>
  <si>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</si>
  <si>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</si>
  <si>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</si>
  <si>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</si>
  <si>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</si>
  <si>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</si>
  <si>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</si>
  <si>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</si>
  <si>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</si>
  <si>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</si>
  <si>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</si>
  <si>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</si>
  <si>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</si>
  <si>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</si>
  <si>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</si>
  <si>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</si>
  <si>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</si>
  <si>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</si>
  <si>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</si>
  <si>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</si>
  <si>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</si>
  <si>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</si>
  <si>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</si>
  <si>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</si>
  <si>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</si>
  <si>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</si>
  <si>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</si>
  <si>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</si>
  <si>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</si>
  <si>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</si>
  <si>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</si>
  <si>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</si>
  <si>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</si>
  <si>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</si>
  <si>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</si>
  <si>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</si>
  <si>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</si>
  <si>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</si>
  <si>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</si>
  <si>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</si>
  <si>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</si>
  <si>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</si>
  <si>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</si>
  <si>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</si>
  <si>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</si>
  <si>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</si>
  <si>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</si>
  <si>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</si>
  <si>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</si>
  <si>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</si>
  <si>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</si>
  <si>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</si>
  <si>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</si>
  <si>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</si>
  <si>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</si>
  <si>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</si>
  <si>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</si>
  <si>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</si>
  <si>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</si>
  <si>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</si>
  <si>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</si>
  <si>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</si>
  <si>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</si>
  <si>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</si>
  <si>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</si>
  <si>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</si>
  <si>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</si>
  <si>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</si>
  <si>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</si>
  <si>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</si>
  <si>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</si>
  <si>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</si>
  <si>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ขั้นตอนที่</t>
  </si>
  <si>
    <t>ü</t>
  </si>
  <si>
    <t>เจ้าภาพประเมินผล</t>
  </si>
  <si>
    <t>หมายเหตุ</t>
  </si>
  <si>
    <t>คะแนนที่ได้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</si>
  <si>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</si>
  <si>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</si>
  <si>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</si>
  <si>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</si>
  <si>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</si>
  <si>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</si>
  <si>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</si>
  <si>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</si>
  <si>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</si>
  <si>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</si>
  <si>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</si>
  <si>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</si>
  <si>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</si>
  <si>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</si>
  <si>
    <t>ขออุทธรณ์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</si>
</sst>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theme="1"/>
      <name val="Wingdings"/>
      <charset val="2"/>
    </font>
    <font>
      <sz val="16"/>
      <color indexed="8"/>
      <name val="Wingdings"/>
      <charset val="2"/>
    </font>
    <font>
      <sz val="16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28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0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43" fontId="4" fillId="3" borderId="1" xfId="0" applyNumberFormat="1" applyFont="1" applyFill="1" applyBorder="1" applyAlignment="1">
      <alignment horizontal="center" vertical="center"/>
    </xf>
    <xf numFmtId="43" fontId="4" fillId="3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left" vertical="top"/>
    </xf>
    <xf numFmtId="0" fontId="9" fillId="0" borderId="20" xfId="0" applyFont="1" applyFill="1" applyBorder="1"/>
    <xf numFmtId="0" fontId="9" fillId="0" borderId="22" xfId="0" applyFont="1" applyFill="1" applyBorder="1"/>
    <xf numFmtId="0" fontId="9" fillId="0" borderId="21" xfId="0" applyFont="1" applyFill="1" applyBorder="1"/>
    <xf numFmtId="0" fontId="9" fillId="0" borderId="23" xfId="0" applyFont="1" applyFill="1" applyBorder="1"/>
    <xf numFmtId="164" fontId="9" fillId="0" borderId="27" xfId="0" applyNumberFormat="1" applyFont="1" applyFill="1" applyBorder="1" applyAlignment="1">
      <alignment horizontal="center"/>
    </xf>
    <xf numFmtId="164" fontId="9" fillId="0" borderId="26" xfId="0" applyNumberFormat="1" applyFont="1" applyFill="1" applyBorder="1" applyAlignment="1">
      <alignment horizontal="center"/>
    </xf>
    <xf numFmtId="0" fontId="9" fillId="4" borderId="22" xfId="0" applyFont="1" applyFill="1" applyBorder="1"/>
    <xf numFmtId="0" fontId="9" fillId="4" borderId="23" xfId="0" applyFont="1" applyFill="1" applyBorder="1"/>
    <xf numFmtId="0" fontId="10" fillId="6" borderId="24" xfId="0" applyFont="1" applyFill="1" applyBorder="1"/>
    <xf numFmtId="0" fontId="10" fillId="6" borderId="25" xfId="0" applyFont="1" applyFill="1" applyBorder="1"/>
    <xf numFmtId="0" fontId="9" fillId="5" borderId="22" xfId="0" applyFont="1" applyFill="1" applyBorder="1"/>
    <xf numFmtId="0" fontId="9" fillId="5" borderId="23" xfId="0" applyFont="1" applyFill="1" applyBorder="1"/>
    <xf numFmtId="164" fontId="9" fillId="5" borderId="27" xfId="0" applyNumberFormat="1" applyFont="1" applyFill="1" applyBorder="1" applyAlignment="1">
      <alignment horizontal="center"/>
    </xf>
    <xf numFmtId="164" fontId="9" fillId="4" borderId="27" xfId="0" applyNumberFormat="1" applyFont="1" applyFill="1" applyBorder="1" applyAlignment="1">
      <alignment horizontal="center"/>
    </xf>
    <xf numFmtId="164" fontId="10" fillId="6" borderId="28" xfId="0" applyNumberFormat="1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left" vertical="center"/>
    </xf>
    <xf numFmtId="49" fontId="5" fillId="0" borderId="13" xfId="0" applyNumberFormat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Border="1"/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0" fontId="13" fillId="0" borderId="37" xfId="0" applyFont="1" applyFill="1" applyBorder="1"/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0" fontId="13" fillId="0" borderId="38" xfId="0" applyFont="1" applyFill="1" applyBorder="1"/>
    <xf numFmtId="164" fontId="3" fillId="0" borderId="7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13" fillId="0" borderId="39" xfId="0" applyFont="1" applyFill="1" applyBorder="1"/>
    <xf numFmtId="164" fontId="13" fillId="6" borderId="13" xfId="0" applyNumberFormat="1" applyFont="1" applyFill="1" applyBorder="1" applyAlignment="1">
      <alignment horizontal="center" vertical="center"/>
    </xf>
    <xf numFmtId="164" fontId="13" fillId="6" borderId="4" xfId="0" applyNumberFormat="1" applyFont="1" applyFill="1" applyBorder="1" applyAlignment="1">
      <alignment horizontal="center" vertical="center"/>
    </xf>
    <xf numFmtId="0" fontId="13" fillId="6" borderId="19" xfId="0" applyFont="1" applyFill="1" applyBorder="1"/>
    <xf numFmtId="164" fontId="13" fillId="0" borderId="29" xfId="0" applyNumberFormat="1" applyFont="1" applyFill="1" applyBorder="1" applyAlignment="1">
      <alignment horizontal="center" vertical="center"/>
    </xf>
    <xf numFmtId="164" fontId="13" fillId="0" borderId="31" xfId="0" applyNumberFormat="1" applyFont="1" applyFill="1" applyBorder="1" applyAlignment="1">
      <alignment horizontal="center" vertical="center"/>
    </xf>
    <xf numFmtId="0" fontId="13" fillId="0" borderId="40" xfId="0" applyFont="1" applyFill="1" applyBorder="1"/>
    <xf numFmtId="164" fontId="3" fillId="6" borderId="13" xfId="0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164" fontId="3" fillId="0" borderId="32" xfId="0" applyNumberFormat="1" applyFont="1" applyFill="1" applyBorder="1" applyAlignment="1">
      <alignment horizontal="center" vertical="center"/>
    </xf>
    <xf numFmtId="164" fontId="3" fillId="0" borderId="34" xfId="0" applyNumberFormat="1" applyFont="1" applyFill="1" applyBorder="1" applyAlignment="1">
      <alignment horizontal="center" vertical="center"/>
    </xf>
    <xf numFmtId="164" fontId="3" fillId="0" borderId="35" xfId="0" applyNumberFormat="1" applyFont="1" applyFill="1" applyBorder="1" applyAlignment="1">
      <alignment horizontal="center" vertical="center"/>
    </xf>
    <xf numFmtId="164" fontId="3" fillId="0" borderId="36" xfId="0" applyNumberFormat="1" applyFont="1" applyFill="1" applyBorder="1" applyAlignment="1">
      <alignment horizontal="center" vertical="center"/>
    </xf>
    <xf numFmtId="0" fontId="3" fillId="6" borderId="19" xfId="0" applyFont="1" applyFill="1" applyBorder="1"/>
    <xf numFmtId="0" fontId="3" fillId="0" borderId="37" xfId="0" applyFont="1" applyFill="1" applyBorder="1"/>
    <xf numFmtId="0" fontId="3" fillId="0" borderId="38" xfId="0" applyFont="1" applyFill="1" applyBorder="1"/>
    <xf numFmtId="0" fontId="3" fillId="0" borderId="39" xfId="0" applyFont="1" applyFill="1" applyBorder="1"/>
    <xf numFmtId="0" fontId="3" fillId="0" borderId="37" xfId="0" applyFont="1" applyFill="1" applyBorder="1" applyAlignment="1">
      <alignment vertical="top" wrapText="1"/>
    </xf>
    <xf numFmtId="164" fontId="3" fillId="0" borderId="29" xfId="0" applyNumberFormat="1" applyFont="1" applyFill="1" applyBorder="1" applyAlignment="1">
      <alignment horizontal="center" vertical="center"/>
    </xf>
    <xf numFmtId="164" fontId="3" fillId="0" borderId="31" xfId="0" applyNumberFormat="1" applyFont="1" applyFill="1" applyBorder="1" applyAlignment="1">
      <alignment horizontal="center" vertical="center"/>
    </xf>
    <xf numFmtId="0" fontId="3" fillId="0" borderId="40" xfId="0" applyFont="1" applyFill="1" applyBorder="1"/>
    <xf numFmtId="0" fontId="3" fillId="0" borderId="41" xfId="0" applyFont="1" applyFill="1" applyBorder="1"/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1" fillId="0" borderId="37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19" t="s">
        <v>0</v>
      </c>
      <c r="B3" s="119" t="s">
        <v>1</v>
      </c>
      <c r="C3" s="119" t="s">
        <v>213</v>
      </c>
      <c r="D3" s="119"/>
      <c r="E3" s="119"/>
      <c r="F3" s="119"/>
      <c r="G3" s="119"/>
      <c r="H3" s="119"/>
      <c r="I3" s="117">
        <v>2</v>
      </c>
      <c r="J3" s="119" t="s">
        <v>250</v>
      </c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  <c r="AC3" s="119"/>
      <c r="AD3" s="119"/>
      <c r="AE3" s="119"/>
      <c r="AF3" s="119"/>
      <c r="AG3" s="119"/>
      <c r="AH3" s="119"/>
      <c r="AI3" s="119"/>
      <c r="AJ3" s="119"/>
      <c r="AK3" s="119"/>
      <c r="AL3" s="119"/>
      <c r="AM3" s="119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19"/>
      <c r="BO3" s="119"/>
      <c r="BP3" s="119"/>
      <c r="BQ3" s="119"/>
      <c r="BR3" s="119"/>
      <c r="BS3" s="119"/>
      <c r="BT3" s="119"/>
      <c r="BU3" s="119"/>
      <c r="BV3" s="119"/>
      <c r="BW3" s="117">
        <v>4</v>
      </c>
      <c r="BX3" s="117">
        <v>5</v>
      </c>
      <c r="BY3" s="117"/>
      <c r="BZ3" s="117">
        <v>6</v>
      </c>
      <c r="CA3" s="117">
        <v>7</v>
      </c>
      <c r="CB3" s="117">
        <v>8</v>
      </c>
      <c r="CC3" s="117">
        <v>9</v>
      </c>
      <c r="CD3" s="120" t="s">
        <v>2</v>
      </c>
      <c r="CH3" s="5" t="s">
        <v>12</v>
      </c>
      <c r="CN3" s="5" t="s">
        <v>13</v>
      </c>
    </row>
    <row r="4" spans="1:92" s="5" customFormat="1" x14ac:dyDescent="0.25">
      <c r="A4" s="119"/>
      <c r="B4" s="119"/>
      <c r="C4" s="119"/>
      <c r="D4" s="119"/>
      <c r="E4" s="119"/>
      <c r="F4" s="119"/>
      <c r="G4" s="119"/>
      <c r="H4" s="119"/>
      <c r="I4" s="117"/>
      <c r="J4" s="119" t="s">
        <v>3</v>
      </c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 t="s">
        <v>4</v>
      </c>
      <c r="AO4" s="119"/>
      <c r="AP4" s="119" t="s">
        <v>5</v>
      </c>
      <c r="AQ4" s="119"/>
      <c r="AR4" s="119"/>
      <c r="AS4" s="119"/>
      <c r="AT4" s="119"/>
      <c r="AU4" s="119"/>
      <c r="AV4" s="117">
        <v>3.4</v>
      </c>
      <c r="AW4" s="117"/>
      <c r="AX4" s="117"/>
      <c r="AY4" s="117">
        <v>3.5</v>
      </c>
      <c r="AZ4" s="117"/>
      <c r="BA4" s="117">
        <v>3.6</v>
      </c>
      <c r="BB4" s="117"/>
      <c r="BC4" s="117">
        <v>3.7</v>
      </c>
      <c r="BD4" s="117"/>
      <c r="BE4" s="117"/>
      <c r="BF4" s="117"/>
      <c r="BG4" s="117"/>
      <c r="BH4" s="117"/>
      <c r="BI4" s="117"/>
      <c r="BJ4" s="117">
        <v>3.8</v>
      </c>
      <c r="BK4" s="117"/>
      <c r="BL4" s="117"/>
      <c r="BM4" s="117"/>
      <c r="BN4" s="117"/>
      <c r="BO4" s="117"/>
      <c r="BP4" s="117"/>
      <c r="BQ4" s="117">
        <v>3.9</v>
      </c>
      <c r="BR4" s="117"/>
      <c r="BS4" s="117" t="s">
        <v>246</v>
      </c>
      <c r="BT4" s="117" t="s">
        <v>247</v>
      </c>
      <c r="BU4" s="117">
        <v>3.12</v>
      </c>
      <c r="BV4" s="117"/>
      <c r="BW4" s="117"/>
      <c r="BX4" s="117"/>
      <c r="BY4" s="117"/>
      <c r="BZ4" s="117"/>
      <c r="CA4" s="117"/>
      <c r="CB4" s="117"/>
      <c r="CC4" s="117"/>
      <c r="CD4" s="120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19"/>
      <c r="B5" s="119"/>
      <c r="C5" s="119"/>
      <c r="D5" s="119"/>
      <c r="E5" s="119"/>
      <c r="F5" s="119"/>
      <c r="G5" s="119"/>
      <c r="H5" s="119"/>
      <c r="I5" s="117"/>
      <c r="J5" s="119" t="s">
        <v>6</v>
      </c>
      <c r="K5" s="119"/>
      <c r="L5" s="119"/>
      <c r="M5" s="119"/>
      <c r="N5" s="119" t="s">
        <v>7</v>
      </c>
      <c r="O5" s="119"/>
      <c r="P5" s="119"/>
      <c r="Q5" s="119"/>
      <c r="R5" s="119"/>
      <c r="S5" s="119" t="s">
        <v>8</v>
      </c>
      <c r="T5" s="119"/>
      <c r="U5" s="119"/>
      <c r="V5" s="119"/>
      <c r="W5" s="119"/>
      <c r="X5" s="119"/>
      <c r="Y5" s="119"/>
      <c r="Z5" s="119" t="s">
        <v>9</v>
      </c>
      <c r="AA5" s="119"/>
      <c r="AB5" s="119" t="s">
        <v>10</v>
      </c>
      <c r="AC5" s="119"/>
      <c r="AD5" s="119"/>
      <c r="AE5" s="119"/>
      <c r="AF5" s="119"/>
      <c r="AG5" s="119" t="s">
        <v>11</v>
      </c>
      <c r="AH5" s="119"/>
      <c r="AI5" s="119"/>
      <c r="AJ5" s="119"/>
      <c r="AK5" s="119"/>
      <c r="AL5" s="119"/>
      <c r="AM5" s="119"/>
      <c r="AN5" s="119"/>
      <c r="AO5" s="119"/>
      <c r="AP5" s="119" t="s">
        <v>39</v>
      </c>
      <c r="AQ5" s="119"/>
      <c r="AR5" s="119" t="s">
        <v>40</v>
      </c>
      <c r="AS5" s="119"/>
      <c r="AT5" s="117" t="s">
        <v>231</v>
      </c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20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19"/>
      <c r="B6" s="119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18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18"/>
      <c r="BT6" s="118"/>
      <c r="BU6" s="4" t="s">
        <v>248</v>
      </c>
      <c r="BV6" s="4" t="s">
        <v>249</v>
      </c>
      <c r="BW6" s="118"/>
      <c r="BX6" s="3">
        <v>5.0999999999999996</v>
      </c>
      <c r="BY6" s="3">
        <v>5.2</v>
      </c>
      <c r="BZ6" s="117"/>
      <c r="CA6" s="117"/>
      <c r="CB6" s="117"/>
      <c r="CC6" s="117"/>
      <c r="CD6" s="120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7">
        <v>10</v>
      </c>
      <c r="AU8" s="2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8">
        <v>2.5</v>
      </c>
      <c r="AU67" s="28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tabSelected="1" workbookViewId="0">
      <pane xSplit="2" ySplit="6" topLeftCell="C87" activePane="bottomRight" state="frozen"/>
      <selection pane="topRight" activeCell="C1" sqref="C1"/>
      <selection pane="bottomLeft" activeCell="A7" sqref="A7"/>
      <selection pane="bottomRight" activeCell="J87" sqref="J87"/>
    </sheetView>
  </sheetViews>
  <sheetFormatPr defaultColWidth="9.140625" defaultRowHeight="21" x14ac:dyDescent="0.35"/>
  <cols>
    <col min="1" max="1" width="9.5703125" style="29" customWidth="1"/>
    <col min="2" max="2" width="29.7109375" style="29" customWidth="1"/>
    <col min="3" max="7" width="5.140625" style="31" customWidth="1"/>
    <col min="8" max="8" width="16.42578125" style="29" customWidth="1"/>
    <col min="9" max="9" width="11.140625" style="29" customWidth="1"/>
    <col min="10" max="10" width="26.42578125" style="26" customWidth="1"/>
    <col min="11" max="16384" width="9.140625" style="26"/>
  </cols>
  <sheetData>
    <row r="1" spans="1:10" x14ac:dyDescent="0.35">
      <c r="A1" s="30" t="s">
        <v>262</v>
      </c>
      <c r="B1" s="30"/>
      <c r="C1" s="30"/>
      <c r="D1" s="30"/>
      <c r="E1" s="30"/>
      <c r="F1" s="30"/>
      <c r="G1" s="30"/>
      <c r="H1" s="30"/>
      <c r="I1" s="30"/>
    </row>
    <row r="2" spans="1:10" x14ac:dyDescent="0.35">
      <c r="A2" s="19" t="s">
        <v>259</v>
      </c>
      <c r="B2" s="19"/>
      <c r="C2" s="19"/>
      <c r="D2" s="19"/>
      <c r="E2" s="19"/>
      <c r="F2" s="19"/>
      <c r="G2" s="19"/>
      <c r="H2" s="19" t="s">
        <v>260</v>
      </c>
      <c r="I2" s="19"/>
    </row>
    <row r="3" spans="1:10" x14ac:dyDescent="0.35">
      <c r="A3" s="19" t="s">
        <v>256</v>
      </c>
      <c r="B3" s="19"/>
      <c r="C3" s="19"/>
      <c r="D3" s="19"/>
      <c r="E3" s="19"/>
      <c r="F3" s="19"/>
      <c r="G3" s="19"/>
      <c r="H3" s="19"/>
      <c r="I3" s="19"/>
    </row>
    <row r="4" spans="1:10" ht="21.75" thickBot="1" x14ac:dyDescent="0.4"/>
    <row r="5" spans="1:10" ht="21.75" thickBot="1" x14ac:dyDescent="0.4">
      <c r="A5" s="121" t="s">
        <v>0</v>
      </c>
      <c r="B5" s="122" t="s">
        <v>257</v>
      </c>
      <c r="C5" s="123" t="s">
        <v>398</v>
      </c>
      <c r="D5" s="125"/>
      <c r="E5" s="125"/>
      <c r="F5" s="125"/>
      <c r="G5" s="124"/>
      <c r="H5" s="123" t="s">
        <v>400</v>
      </c>
      <c r="I5" s="124"/>
      <c r="J5" s="126" t="s">
        <v>401</v>
      </c>
    </row>
    <row r="6" spans="1:10" ht="21.75" thickBot="1" x14ac:dyDescent="0.4">
      <c r="A6" s="121"/>
      <c r="B6" s="122"/>
      <c r="C6" s="54">
        <v>1</v>
      </c>
      <c r="D6" s="55">
        <v>2</v>
      </c>
      <c r="E6" s="55">
        <v>3</v>
      </c>
      <c r="F6" s="55">
        <v>4</v>
      </c>
      <c r="G6" s="56">
        <v>5</v>
      </c>
      <c r="H6" s="54" t="s">
        <v>261</v>
      </c>
      <c r="I6" s="56" t="s">
        <v>402</v>
      </c>
      <c r="J6" s="126"/>
    </row>
    <row r="7" spans="1:10" x14ac:dyDescent="0.35">
      <c r="A7" s="25" t="s">
        <v>263</v>
      </c>
      <c r="B7" s="114" t="s">
        <v>403</v>
      </c>
      <c r="C7" s="110" t="s">
        <v>399</v>
      </c>
      <c r="D7" s="111" t="s">
        <v>399</v>
      </c>
      <c r="E7" s="111" t="s">
        <v>399</v>
      </c>
      <c r="F7" s="111" t="s">
        <v>399</v>
      </c>
      <c r="G7" s="112"/>
      <c r="H7" s="80">
        <v>4</v>
      </c>
      <c r="I7" s="81">
        <v>4</v>
      </c>
      <c r="J7" s="82"/>
    </row>
    <row r="8" spans="1:10" x14ac:dyDescent="0.35">
      <c r="A8" s="21" t="s">
        <v>264</v>
      </c>
      <c r="B8" s="115" t="s">
        <v>404</v>
      </c>
      <c r="C8" s="68" t="s">
        <v>399</v>
      </c>
      <c r="D8" s="69" t="s">
        <v>399</v>
      </c>
      <c r="E8" s="69" t="s">
        <v>399</v>
      </c>
      <c r="F8" s="69" t="s">
        <v>399</v>
      </c>
      <c r="G8" s="70"/>
      <c r="H8" s="83">
        <v>4</v>
      </c>
      <c r="I8" s="84">
        <v>4</v>
      </c>
      <c r="J8" s="82"/>
    </row>
    <row r="9" spans="1:10" x14ac:dyDescent="0.35">
      <c r="A9" s="21" t="s">
        <v>265</v>
      </c>
      <c r="B9" s="115" t="s">
        <v>405</v>
      </c>
      <c r="C9" s="68" t="s">
        <v>399</v>
      </c>
      <c r="D9" s="69" t="s">
        <v>399</v>
      </c>
      <c r="E9" s="69" t="s">
        <v>399</v>
      </c>
      <c r="F9" s="69" t="s">
        <v>399</v>
      </c>
      <c r="G9" s="70"/>
      <c r="H9" s="83">
        <v>4</v>
      </c>
      <c r="I9" s="84">
        <v>4</v>
      </c>
      <c r="J9" s="82"/>
    </row>
    <row r="10" spans="1:10" x14ac:dyDescent="0.35">
      <c r="A10" s="21" t="s">
        <v>266</v>
      </c>
      <c r="B10" s="115" t="s">
        <v>406</v>
      </c>
      <c r="C10" s="68" t="s">
        <v>399</v>
      </c>
      <c r="D10" s="69" t="s">
        <v>399</v>
      </c>
      <c r="E10" s="69" t="s">
        <v>399</v>
      </c>
      <c r="F10" s="69" t="s">
        <v>399</v>
      </c>
      <c r="G10" s="70"/>
      <c r="H10" s="83">
        <v>4</v>
      </c>
      <c r="I10" s="84">
        <v>4</v>
      </c>
      <c r="J10" s="82"/>
    </row>
    <row r="11" spans="1:10" x14ac:dyDescent="0.35">
      <c r="A11" s="21" t="s">
        <v>267</v>
      </c>
      <c r="B11" s="115" t="s">
        <v>407</v>
      </c>
      <c r="C11" s="68" t="s">
        <v>399</v>
      </c>
      <c r="D11" s="69" t="s">
        <v>399</v>
      </c>
      <c r="E11" s="69" t="s">
        <v>399</v>
      </c>
      <c r="F11" s="69" t="s">
        <v>399</v>
      </c>
      <c r="G11" s="70"/>
      <c r="H11" s="83">
        <v>4</v>
      </c>
      <c r="I11" s="84">
        <v>4</v>
      </c>
      <c r="J11" s="85"/>
    </row>
    <row r="12" spans="1:10" x14ac:dyDescent="0.35">
      <c r="A12" s="21" t="s">
        <v>268</v>
      </c>
      <c r="B12" s="115" t="s">
        <v>408</v>
      </c>
      <c r="C12" s="68" t="s">
        <v>399</v>
      </c>
      <c r="D12" s="69" t="s">
        <v>399</v>
      </c>
      <c r="E12" s="69" t="s">
        <v>399</v>
      </c>
      <c r="F12" s="69" t="s">
        <v>399</v>
      </c>
      <c r="G12" s="70"/>
      <c r="H12" s="83">
        <v>4</v>
      </c>
      <c r="I12" s="84">
        <v>4</v>
      </c>
      <c r="J12" s="85"/>
    </row>
    <row r="13" spans="1:10" x14ac:dyDescent="0.35">
      <c r="A13" s="21" t="s">
        <v>269</v>
      </c>
      <c r="B13" s="115" t="s">
        <v>409</v>
      </c>
      <c r="C13" s="68" t="s">
        <v>399</v>
      </c>
      <c r="D13" s="69" t="s">
        <v>399</v>
      </c>
      <c r="E13" s="69" t="s">
        <v>399</v>
      </c>
      <c r="F13" s="69" t="s">
        <v>399</v>
      </c>
      <c r="G13" s="70"/>
      <c r="H13" s="83">
        <v>4</v>
      </c>
      <c r="I13" s="84">
        <v>4</v>
      </c>
      <c r="J13" s="85"/>
    </row>
    <row r="14" spans="1:10" x14ac:dyDescent="0.35">
      <c r="A14" s="21" t="s">
        <v>270</v>
      </c>
      <c r="B14" s="115" t="s">
        <v>279</v>
      </c>
      <c r="C14" s="68" t="s">
        <v>399</v>
      </c>
      <c r="D14" s="69" t="s">
        <v>399</v>
      </c>
      <c r="E14" s="69" t="s">
        <v>399</v>
      </c>
      <c r="F14" s="69" t="s">
        <v>399</v>
      </c>
      <c r="G14" s="70"/>
      <c r="H14" s="83">
        <v>4</v>
      </c>
      <c r="I14" s="84">
        <v>4</v>
      </c>
      <c r="J14" s="85"/>
    </row>
    <row r="15" spans="1:10" x14ac:dyDescent="0.35">
      <c r="A15" s="21" t="s">
        <v>271</v>
      </c>
      <c r="B15" s="115" t="s">
        <v>410</v>
      </c>
      <c r="C15" s="68" t="s">
        <v>399</v>
      </c>
      <c r="D15" s="69" t="s">
        <v>399</v>
      </c>
      <c r="E15" s="69" t="s">
        <v>399</v>
      </c>
      <c r="F15" s="69" t="s">
        <v>399</v>
      </c>
      <c r="G15" s="70"/>
      <c r="H15" s="83">
        <v>4</v>
      </c>
      <c r="I15" s="84">
        <v>4</v>
      </c>
      <c r="J15" s="85"/>
    </row>
    <row r="16" spans="1:10" x14ac:dyDescent="0.35">
      <c r="A16" s="21" t="s">
        <v>272</v>
      </c>
      <c r="B16" s="115" t="s">
        <v>411</v>
      </c>
      <c r="C16" s="68" t="s">
        <v>399</v>
      </c>
      <c r="D16" s="69" t="s">
        <v>399</v>
      </c>
      <c r="E16" s="69" t="s">
        <v>399</v>
      </c>
      <c r="F16" s="69" t="s">
        <v>399</v>
      </c>
      <c r="G16" s="70"/>
      <c r="H16" s="83">
        <v>4</v>
      </c>
      <c r="I16" s="84">
        <v>4</v>
      </c>
      <c r="J16" s="85"/>
    </row>
    <row r="17" spans="1:10" x14ac:dyDescent="0.35">
      <c r="A17" s="21" t="s">
        <v>273</v>
      </c>
      <c r="B17" s="115" t="s">
        <v>412</v>
      </c>
      <c r="C17" s="68" t="s">
        <v>399</v>
      </c>
      <c r="D17" s="69" t="s">
        <v>399</v>
      </c>
      <c r="E17" s="69" t="s">
        <v>399</v>
      </c>
      <c r="F17" s="69" t="s">
        <v>399</v>
      </c>
      <c r="G17" s="70"/>
      <c r="H17" s="83">
        <v>4</v>
      </c>
      <c r="I17" s="84">
        <v>4</v>
      </c>
      <c r="J17" s="85"/>
    </row>
    <row r="18" spans="1:10" x14ac:dyDescent="0.35">
      <c r="A18" s="21" t="s">
        <v>274</v>
      </c>
      <c r="B18" s="115" t="s">
        <v>413</v>
      </c>
      <c r="C18" s="68" t="s">
        <v>399</v>
      </c>
      <c r="D18" s="69" t="s">
        <v>399</v>
      </c>
      <c r="E18" s="69" t="s">
        <v>399</v>
      </c>
      <c r="F18" s="69" t="s">
        <v>399</v>
      </c>
      <c r="G18" s="70"/>
      <c r="H18" s="83">
        <v>4</v>
      </c>
      <c r="I18" s="84">
        <v>4</v>
      </c>
      <c r="J18" s="85"/>
    </row>
    <row r="19" spans="1:10" x14ac:dyDescent="0.35">
      <c r="A19" s="21" t="s">
        <v>275</v>
      </c>
      <c r="B19" s="115" t="s">
        <v>414</v>
      </c>
      <c r="C19" s="68" t="s">
        <v>399</v>
      </c>
      <c r="D19" s="69" t="s">
        <v>399</v>
      </c>
      <c r="E19" s="69" t="s">
        <v>399</v>
      </c>
      <c r="F19" s="69" t="s">
        <v>399</v>
      </c>
      <c r="G19" s="70"/>
      <c r="H19" s="83">
        <v>4</v>
      </c>
      <c r="I19" s="84">
        <v>4</v>
      </c>
      <c r="J19" s="85"/>
    </row>
    <row r="20" spans="1:10" x14ac:dyDescent="0.35">
      <c r="A20" s="21" t="s">
        <v>276</v>
      </c>
      <c r="B20" s="115" t="s">
        <v>415</v>
      </c>
      <c r="C20" s="68" t="s">
        <v>399</v>
      </c>
      <c r="D20" s="69" t="s">
        <v>399</v>
      </c>
      <c r="E20" s="69" t="s">
        <v>399</v>
      </c>
      <c r="F20" s="69" t="s">
        <v>399</v>
      </c>
      <c r="G20" s="70"/>
      <c r="H20" s="83">
        <v>4</v>
      </c>
      <c r="I20" s="84">
        <v>4</v>
      </c>
      <c r="J20" s="85"/>
    </row>
    <row r="21" spans="1:10" x14ac:dyDescent="0.35">
      <c r="A21" s="21" t="s">
        <v>277</v>
      </c>
      <c r="B21" s="115" t="s">
        <v>280</v>
      </c>
      <c r="C21" s="68" t="s">
        <v>399</v>
      </c>
      <c r="D21" s="69" t="s">
        <v>399</v>
      </c>
      <c r="E21" s="69" t="s">
        <v>399</v>
      </c>
      <c r="F21" s="69" t="s">
        <v>399</v>
      </c>
      <c r="G21" s="70"/>
      <c r="H21" s="83">
        <v>4</v>
      </c>
      <c r="I21" s="84">
        <v>4</v>
      </c>
      <c r="J21" s="85"/>
    </row>
    <row r="22" spans="1:10" ht="21.75" thickBot="1" x14ac:dyDescent="0.4">
      <c r="A22" s="22" t="s">
        <v>278</v>
      </c>
      <c r="B22" s="116" t="s">
        <v>416</v>
      </c>
      <c r="C22" s="77" t="s">
        <v>399</v>
      </c>
      <c r="D22" s="78" t="s">
        <v>399</v>
      </c>
      <c r="E22" s="78" t="s">
        <v>399</v>
      </c>
      <c r="F22" s="78" t="s">
        <v>399</v>
      </c>
      <c r="G22" s="79"/>
      <c r="H22" s="86">
        <v>4</v>
      </c>
      <c r="I22" s="87">
        <v>4</v>
      </c>
      <c r="J22" s="88"/>
    </row>
    <row r="23" spans="1:10" ht="21.75" thickBot="1" x14ac:dyDescent="0.4">
      <c r="A23" s="47" t="s">
        <v>58</v>
      </c>
      <c r="B23" s="48" t="s">
        <v>292</v>
      </c>
      <c r="C23" s="57" t="s">
        <v>399</v>
      </c>
      <c r="D23" s="58" t="s">
        <v>399</v>
      </c>
      <c r="E23" s="58" t="s">
        <v>399</v>
      </c>
      <c r="F23" s="58"/>
      <c r="G23" s="59"/>
      <c r="H23" s="89">
        <v>3</v>
      </c>
      <c r="I23" s="90">
        <v>3</v>
      </c>
      <c r="J23" s="91"/>
    </row>
    <row r="24" spans="1:10" ht="21.75" thickBot="1" x14ac:dyDescent="0.4">
      <c r="A24" s="49" t="s">
        <v>293</v>
      </c>
      <c r="B24" s="50" t="s">
        <v>84</v>
      </c>
      <c r="C24" s="60" t="s">
        <v>399</v>
      </c>
      <c r="D24" s="61" t="s">
        <v>399</v>
      </c>
      <c r="E24" s="61" t="s">
        <v>399</v>
      </c>
      <c r="F24" s="61" t="s">
        <v>399</v>
      </c>
      <c r="G24" s="62" t="s">
        <v>399</v>
      </c>
      <c r="H24" s="92">
        <v>5</v>
      </c>
      <c r="I24" s="93">
        <v>5</v>
      </c>
      <c r="J24" s="94"/>
    </row>
    <row r="25" spans="1:10" ht="21.75" thickBot="1" x14ac:dyDescent="0.4">
      <c r="A25" s="47" t="s">
        <v>294</v>
      </c>
      <c r="B25" s="48" t="s">
        <v>295</v>
      </c>
      <c r="C25" s="57" t="s">
        <v>399</v>
      </c>
      <c r="D25" s="63" t="s">
        <v>399</v>
      </c>
      <c r="E25" s="63" t="s">
        <v>399</v>
      </c>
      <c r="F25" s="63" t="s">
        <v>399</v>
      </c>
      <c r="G25" s="64" t="s">
        <v>399</v>
      </c>
      <c r="H25" s="95">
        <v>5</v>
      </c>
      <c r="I25" s="96">
        <v>5</v>
      </c>
      <c r="J25" s="91"/>
    </row>
    <row r="26" spans="1:10" x14ac:dyDescent="0.35">
      <c r="A26" s="25" t="s">
        <v>296</v>
      </c>
      <c r="B26" s="24" t="s">
        <v>74</v>
      </c>
      <c r="C26" s="65" t="s">
        <v>399</v>
      </c>
      <c r="D26" s="66" t="s">
        <v>399</v>
      </c>
      <c r="E26" s="66" t="s">
        <v>399</v>
      </c>
      <c r="F26" s="66" t="s">
        <v>399</v>
      </c>
      <c r="G26" s="67" t="s">
        <v>399</v>
      </c>
      <c r="H26" s="97">
        <v>5</v>
      </c>
      <c r="I26" s="98">
        <v>5</v>
      </c>
      <c r="J26" s="82"/>
    </row>
    <row r="27" spans="1:10" x14ac:dyDescent="0.35">
      <c r="A27" s="21" t="s">
        <v>297</v>
      </c>
      <c r="B27" s="20" t="s">
        <v>154</v>
      </c>
      <c r="C27" s="68" t="s">
        <v>399</v>
      </c>
      <c r="D27" s="69" t="s">
        <v>399</v>
      </c>
      <c r="E27" s="69" t="s">
        <v>399</v>
      </c>
      <c r="F27" s="69" t="s">
        <v>399</v>
      </c>
      <c r="G27" s="70" t="s">
        <v>399</v>
      </c>
      <c r="H27" s="83">
        <v>5</v>
      </c>
      <c r="I27" s="84">
        <v>5</v>
      </c>
      <c r="J27" s="85"/>
    </row>
    <row r="28" spans="1:10" ht="21.75" thickBot="1" x14ac:dyDescent="0.4">
      <c r="A28" s="22" t="s">
        <v>298</v>
      </c>
      <c r="B28" s="23" t="s">
        <v>160</v>
      </c>
      <c r="C28" s="71" t="s">
        <v>399</v>
      </c>
      <c r="D28" s="72" t="s">
        <v>399</v>
      </c>
      <c r="E28" s="72" t="s">
        <v>399</v>
      </c>
      <c r="F28" s="72" t="s">
        <v>399</v>
      </c>
      <c r="G28" s="73" t="s">
        <v>399</v>
      </c>
      <c r="H28" s="99">
        <v>5</v>
      </c>
      <c r="I28" s="100">
        <v>5</v>
      </c>
      <c r="J28" s="88"/>
    </row>
    <row r="29" spans="1:10" ht="21.75" thickBot="1" x14ac:dyDescent="0.4">
      <c r="A29" s="47" t="s">
        <v>299</v>
      </c>
      <c r="B29" s="48" t="s">
        <v>300</v>
      </c>
      <c r="C29" s="57" t="s">
        <v>399</v>
      </c>
      <c r="D29" s="63" t="s">
        <v>399</v>
      </c>
      <c r="E29" s="63" t="s">
        <v>399</v>
      </c>
      <c r="F29" s="63" t="s">
        <v>399</v>
      </c>
      <c r="G29" s="64"/>
      <c r="H29" s="95">
        <v>4</v>
      </c>
      <c r="I29" s="96">
        <v>4</v>
      </c>
      <c r="J29" s="91"/>
    </row>
    <row r="30" spans="1:10" x14ac:dyDescent="0.35">
      <c r="A30" s="25" t="s">
        <v>301</v>
      </c>
      <c r="B30" s="24" t="s">
        <v>88</v>
      </c>
      <c r="C30" s="65" t="s">
        <v>399</v>
      </c>
      <c r="D30" s="66" t="s">
        <v>399</v>
      </c>
      <c r="E30" s="66" t="s">
        <v>399</v>
      </c>
      <c r="F30" s="66" t="s">
        <v>399</v>
      </c>
      <c r="G30" s="67" t="s">
        <v>399</v>
      </c>
      <c r="H30" s="97">
        <v>5</v>
      </c>
      <c r="I30" s="98">
        <v>5</v>
      </c>
      <c r="J30" s="82"/>
    </row>
    <row r="31" spans="1:10" ht="21.75" thickBot="1" x14ac:dyDescent="0.4">
      <c r="A31" s="22" t="s">
        <v>302</v>
      </c>
      <c r="B31" s="23" t="s">
        <v>92</v>
      </c>
      <c r="C31" s="71" t="s">
        <v>399</v>
      </c>
      <c r="D31" s="72" t="s">
        <v>399</v>
      </c>
      <c r="E31" s="72" t="s">
        <v>399</v>
      </c>
      <c r="F31" s="72"/>
      <c r="G31" s="73"/>
      <c r="H31" s="99">
        <v>3</v>
      </c>
      <c r="I31" s="100">
        <v>3</v>
      </c>
      <c r="J31" s="88"/>
    </row>
    <row r="32" spans="1:10" ht="21.75" thickBot="1" x14ac:dyDescent="0.4">
      <c r="A32" s="47" t="s">
        <v>303</v>
      </c>
      <c r="B32" s="48" t="s">
        <v>304</v>
      </c>
      <c r="C32" s="57" t="s">
        <v>399</v>
      </c>
      <c r="D32" s="63" t="s">
        <v>399</v>
      </c>
      <c r="E32" s="63" t="s">
        <v>399</v>
      </c>
      <c r="F32" s="63"/>
      <c r="G32" s="64"/>
      <c r="H32" s="95">
        <v>3</v>
      </c>
      <c r="I32" s="96">
        <v>3</v>
      </c>
      <c r="J32" s="101"/>
    </row>
    <row r="33" spans="1:10" x14ac:dyDescent="0.35">
      <c r="A33" s="25" t="s">
        <v>305</v>
      </c>
      <c r="B33" s="24" t="s">
        <v>102</v>
      </c>
      <c r="C33" s="65" t="s">
        <v>399</v>
      </c>
      <c r="D33" s="66" t="s">
        <v>399</v>
      </c>
      <c r="E33" s="66" t="s">
        <v>399</v>
      </c>
      <c r="F33" s="66"/>
      <c r="G33" s="67"/>
      <c r="H33" s="97">
        <v>3</v>
      </c>
      <c r="I33" s="98">
        <v>3</v>
      </c>
      <c r="J33" s="102"/>
    </row>
    <row r="34" spans="1:10" x14ac:dyDescent="0.35">
      <c r="A34" s="21" t="s">
        <v>306</v>
      </c>
      <c r="B34" s="20" t="s">
        <v>96</v>
      </c>
      <c r="C34" s="68" t="s">
        <v>399</v>
      </c>
      <c r="D34" s="69" t="s">
        <v>399</v>
      </c>
      <c r="E34" s="69" t="s">
        <v>399</v>
      </c>
      <c r="F34" s="69" t="s">
        <v>399</v>
      </c>
      <c r="G34" s="70" t="s">
        <v>399</v>
      </c>
      <c r="H34" s="83">
        <v>5</v>
      </c>
      <c r="I34" s="84">
        <v>5</v>
      </c>
      <c r="J34" s="103"/>
    </row>
    <row r="35" spans="1:10" ht="21.75" thickBot="1" x14ac:dyDescent="0.4">
      <c r="A35" s="22" t="s">
        <v>307</v>
      </c>
      <c r="B35" s="23" t="s">
        <v>100</v>
      </c>
      <c r="C35" s="71" t="s">
        <v>399</v>
      </c>
      <c r="D35" s="72" t="s">
        <v>399</v>
      </c>
      <c r="E35" s="72" t="s">
        <v>399</v>
      </c>
      <c r="F35" s="72"/>
      <c r="G35" s="73"/>
      <c r="H35" s="99">
        <v>3</v>
      </c>
      <c r="I35" s="100">
        <v>3</v>
      </c>
      <c r="J35" s="104"/>
    </row>
    <row r="36" spans="1:10" ht="21.75" thickBot="1" x14ac:dyDescent="0.4">
      <c r="A36" s="47" t="s">
        <v>308</v>
      </c>
      <c r="B36" s="48" t="s">
        <v>309</v>
      </c>
      <c r="C36" s="57" t="s">
        <v>399</v>
      </c>
      <c r="D36" s="63" t="s">
        <v>399</v>
      </c>
      <c r="E36" s="63" t="s">
        <v>399</v>
      </c>
      <c r="F36" s="63" t="s">
        <v>399</v>
      </c>
      <c r="G36" s="64" t="s">
        <v>399</v>
      </c>
      <c r="H36" s="95">
        <v>5</v>
      </c>
      <c r="I36" s="96">
        <v>5</v>
      </c>
      <c r="J36" s="101"/>
    </row>
    <row r="37" spans="1:10" x14ac:dyDescent="0.35">
      <c r="A37" s="25" t="s">
        <v>310</v>
      </c>
      <c r="B37" s="24" t="s">
        <v>110</v>
      </c>
      <c r="C37" s="65" t="s">
        <v>399</v>
      </c>
      <c r="D37" s="66" t="s">
        <v>399</v>
      </c>
      <c r="E37" s="66" t="s">
        <v>399</v>
      </c>
      <c r="F37" s="66" t="s">
        <v>399</v>
      </c>
      <c r="G37" s="67" t="s">
        <v>399</v>
      </c>
      <c r="H37" s="97">
        <v>5</v>
      </c>
      <c r="I37" s="98">
        <v>5</v>
      </c>
      <c r="J37" s="105"/>
    </row>
    <row r="38" spans="1:10" x14ac:dyDescent="0.35">
      <c r="A38" s="21" t="s">
        <v>311</v>
      </c>
      <c r="B38" s="20" t="s">
        <v>116</v>
      </c>
      <c r="C38" s="68" t="s">
        <v>399</v>
      </c>
      <c r="D38" s="69" t="s">
        <v>399</v>
      </c>
      <c r="E38" s="69" t="s">
        <v>399</v>
      </c>
      <c r="F38" s="69"/>
      <c r="G38" s="70"/>
      <c r="H38" s="83">
        <v>3</v>
      </c>
      <c r="I38" s="84">
        <v>3</v>
      </c>
      <c r="J38" s="103"/>
    </row>
    <row r="39" spans="1:10" ht="21.75" thickBot="1" x14ac:dyDescent="0.4">
      <c r="A39" s="22" t="s">
        <v>312</v>
      </c>
      <c r="B39" s="23" t="s">
        <v>114</v>
      </c>
      <c r="C39" s="71" t="s">
        <v>399</v>
      </c>
      <c r="D39" s="72" t="s">
        <v>399</v>
      </c>
      <c r="E39" s="72" t="s">
        <v>399</v>
      </c>
      <c r="F39" s="72"/>
      <c r="G39" s="73"/>
      <c r="H39" s="99">
        <v>3</v>
      </c>
      <c r="I39" s="100">
        <v>3</v>
      </c>
      <c r="J39" s="104"/>
    </row>
    <row r="40" spans="1:10" ht="21.75" thickBot="1" x14ac:dyDescent="0.4">
      <c r="A40" s="47" t="s">
        <v>313</v>
      </c>
      <c r="B40" s="48" t="s">
        <v>314</v>
      </c>
      <c r="C40" s="57" t="s">
        <v>399</v>
      </c>
      <c r="D40" s="63" t="s">
        <v>399</v>
      </c>
      <c r="E40" s="63" t="s">
        <v>399</v>
      </c>
      <c r="F40" s="63"/>
      <c r="G40" s="64"/>
      <c r="H40" s="95">
        <v>3</v>
      </c>
      <c r="I40" s="96">
        <v>3</v>
      </c>
      <c r="J40" s="101"/>
    </row>
    <row r="41" spans="1:10" x14ac:dyDescent="0.35">
      <c r="A41" s="25" t="s">
        <v>315</v>
      </c>
      <c r="B41" s="24" t="s">
        <v>120</v>
      </c>
      <c r="C41" s="65" t="s">
        <v>399</v>
      </c>
      <c r="D41" s="66" t="s">
        <v>399</v>
      </c>
      <c r="E41" s="66" t="s">
        <v>399</v>
      </c>
      <c r="F41" s="66" t="s">
        <v>399</v>
      </c>
      <c r="G41" s="67" t="s">
        <v>399</v>
      </c>
      <c r="H41" s="97">
        <v>5</v>
      </c>
      <c r="I41" s="98">
        <v>5</v>
      </c>
      <c r="J41" s="127" t="s">
        <v>417</v>
      </c>
    </row>
    <row r="42" spans="1:10" x14ac:dyDescent="0.35">
      <c r="A42" s="21" t="s">
        <v>316</v>
      </c>
      <c r="B42" s="20" t="s">
        <v>140</v>
      </c>
      <c r="C42" s="68" t="s">
        <v>399</v>
      </c>
      <c r="D42" s="69" t="s">
        <v>399</v>
      </c>
      <c r="E42" s="69" t="s">
        <v>399</v>
      </c>
      <c r="F42" s="69" t="s">
        <v>399</v>
      </c>
      <c r="G42" s="70" t="s">
        <v>399</v>
      </c>
      <c r="H42" s="83">
        <v>5</v>
      </c>
      <c r="I42" s="84">
        <v>5</v>
      </c>
      <c r="J42" s="103"/>
    </row>
    <row r="43" spans="1:10" x14ac:dyDescent="0.35">
      <c r="A43" s="21" t="s">
        <v>317</v>
      </c>
      <c r="B43" s="20" t="s">
        <v>128</v>
      </c>
      <c r="C43" s="68" t="s">
        <v>399</v>
      </c>
      <c r="D43" s="69" t="s">
        <v>399</v>
      </c>
      <c r="E43" s="69" t="s">
        <v>399</v>
      </c>
      <c r="F43" s="69" t="s">
        <v>399</v>
      </c>
      <c r="G43" s="70" t="s">
        <v>399</v>
      </c>
      <c r="H43" s="83">
        <v>5</v>
      </c>
      <c r="I43" s="84">
        <v>5</v>
      </c>
      <c r="J43" s="103" t="s">
        <v>417</v>
      </c>
    </row>
    <row r="44" spans="1:10" ht="21.75" thickBot="1" x14ac:dyDescent="0.4">
      <c r="A44" s="22" t="s">
        <v>318</v>
      </c>
      <c r="B44" s="23" t="s">
        <v>134</v>
      </c>
      <c r="C44" s="71" t="s">
        <v>399</v>
      </c>
      <c r="D44" s="72" t="s">
        <v>399</v>
      </c>
      <c r="E44" s="72" t="s">
        <v>399</v>
      </c>
      <c r="F44" s="72" t="s">
        <v>399</v>
      </c>
      <c r="G44" s="73" t="s">
        <v>399</v>
      </c>
      <c r="H44" s="99">
        <v>5</v>
      </c>
      <c r="I44" s="100">
        <v>5</v>
      </c>
      <c r="J44" s="104"/>
    </row>
    <row r="45" spans="1:10" ht="21.75" thickBot="1" x14ac:dyDescent="0.4">
      <c r="A45" s="47" t="s">
        <v>319</v>
      </c>
      <c r="B45" s="48" t="s">
        <v>320</v>
      </c>
      <c r="C45" s="57" t="s">
        <v>399</v>
      </c>
      <c r="D45" s="63" t="s">
        <v>399</v>
      </c>
      <c r="E45" s="63" t="s">
        <v>399</v>
      </c>
      <c r="F45" s="63"/>
      <c r="G45" s="64"/>
      <c r="H45" s="95">
        <v>3</v>
      </c>
      <c r="I45" s="96">
        <v>3</v>
      </c>
      <c r="J45" s="101"/>
    </row>
    <row r="46" spans="1:10" x14ac:dyDescent="0.35">
      <c r="A46" s="25" t="s">
        <v>321</v>
      </c>
      <c r="B46" s="24" t="s">
        <v>146</v>
      </c>
      <c r="C46" s="65" t="s">
        <v>399</v>
      </c>
      <c r="D46" s="66" t="s">
        <v>399</v>
      </c>
      <c r="E46" s="66" t="s">
        <v>399</v>
      </c>
      <c r="F46" s="66"/>
      <c r="G46" s="67"/>
      <c r="H46" s="97">
        <v>3</v>
      </c>
      <c r="I46" s="98">
        <v>3</v>
      </c>
      <c r="J46" s="102"/>
    </row>
    <row r="47" spans="1:10" x14ac:dyDescent="0.35">
      <c r="A47" s="21" t="s">
        <v>322</v>
      </c>
      <c r="B47" s="20" t="s">
        <v>148</v>
      </c>
      <c r="C47" s="68" t="s">
        <v>399</v>
      </c>
      <c r="D47" s="69" t="s">
        <v>399</v>
      </c>
      <c r="E47" s="69" t="s">
        <v>399</v>
      </c>
      <c r="F47" s="69" t="s">
        <v>399</v>
      </c>
      <c r="G47" s="70" t="s">
        <v>399</v>
      </c>
      <c r="H47" s="83">
        <v>5</v>
      </c>
      <c r="I47" s="84">
        <v>5</v>
      </c>
      <c r="J47" s="103"/>
    </row>
    <row r="48" spans="1:10" x14ac:dyDescent="0.35">
      <c r="A48" s="21" t="s">
        <v>323</v>
      </c>
      <c r="B48" s="20" t="s">
        <v>144</v>
      </c>
      <c r="C48" s="68" t="s">
        <v>399</v>
      </c>
      <c r="D48" s="69" t="s">
        <v>399</v>
      </c>
      <c r="E48" s="69" t="s">
        <v>399</v>
      </c>
      <c r="F48" s="69" t="s">
        <v>399</v>
      </c>
      <c r="G48" s="70" t="s">
        <v>399</v>
      </c>
      <c r="H48" s="83">
        <v>5</v>
      </c>
      <c r="I48" s="84">
        <v>5</v>
      </c>
      <c r="J48" s="103"/>
    </row>
    <row r="49" spans="1:10" ht="21.75" thickBot="1" x14ac:dyDescent="0.4">
      <c r="A49" s="22" t="s">
        <v>324</v>
      </c>
      <c r="B49" s="23" t="s">
        <v>142</v>
      </c>
      <c r="C49" s="71" t="s">
        <v>399</v>
      </c>
      <c r="D49" s="72" t="s">
        <v>399</v>
      </c>
      <c r="E49" s="72" t="s">
        <v>399</v>
      </c>
      <c r="F49" s="72" t="s">
        <v>399</v>
      </c>
      <c r="G49" s="73"/>
      <c r="H49" s="99">
        <v>4</v>
      </c>
      <c r="I49" s="100">
        <v>4</v>
      </c>
      <c r="J49" s="104"/>
    </row>
    <row r="50" spans="1:10" ht="21.75" thickBot="1" x14ac:dyDescent="0.4">
      <c r="A50" s="47" t="s">
        <v>325</v>
      </c>
      <c r="B50" s="48" t="s">
        <v>326</v>
      </c>
      <c r="C50" s="57" t="s">
        <v>399</v>
      </c>
      <c r="D50" s="63" t="s">
        <v>399</v>
      </c>
      <c r="E50" s="63" t="s">
        <v>399</v>
      </c>
      <c r="F50" s="63" t="s">
        <v>399</v>
      </c>
      <c r="G50" s="64" t="s">
        <v>399</v>
      </c>
      <c r="H50" s="95">
        <v>5</v>
      </c>
      <c r="I50" s="96">
        <v>5</v>
      </c>
      <c r="J50" s="101"/>
    </row>
    <row r="51" spans="1:10" x14ac:dyDescent="0.35">
      <c r="A51" s="25" t="s">
        <v>327</v>
      </c>
      <c r="B51" s="24" t="s">
        <v>158</v>
      </c>
      <c r="C51" s="65" t="s">
        <v>399</v>
      </c>
      <c r="D51" s="66" t="s">
        <v>399</v>
      </c>
      <c r="E51" s="66" t="s">
        <v>399</v>
      </c>
      <c r="F51" s="66" t="s">
        <v>399</v>
      </c>
      <c r="G51" s="67" t="s">
        <v>399</v>
      </c>
      <c r="H51" s="97">
        <v>3</v>
      </c>
      <c r="I51" s="98">
        <v>3</v>
      </c>
      <c r="J51" s="102" t="s">
        <v>417</v>
      </c>
    </row>
    <row r="52" spans="1:10" x14ac:dyDescent="0.35">
      <c r="A52" s="21" t="s">
        <v>328</v>
      </c>
      <c r="B52" s="20" t="s">
        <v>152</v>
      </c>
      <c r="C52" s="68" t="s">
        <v>399</v>
      </c>
      <c r="D52" s="69" t="s">
        <v>399</v>
      </c>
      <c r="E52" s="69" t="s">
        <v>399</v>
      </c>
      <c r="F52" s="69"/>
      <c r="G52" s="70"/>
      <c r="H52" s="83">
        <v>3</v>
      </c>
      <c r="I52" s="84">
        <v>3</v>
      </c>
      <c r="J52" s="103"/>
    </row>
    <row r="53" spans="1:10" ht="21.75" thickBot="1" x14ac:dyDescent="0.4">
      <c r="A53" s="22" t="s">
        <v>329</v>
      </c>
      <c r="B53" s="23" t="s">
        <v>156</v>
      </c>
      <c r="C53" s="71" t="s">
        <v>399</v>
      </c>
      <c r="D53" s="72" t="s">
        <v>399</v>
      </c>
      <c r="E53" s="72" t="s">
        <v>399</v>
      </c>
      <c r="F53" s="72"/>
      <c r="G53" s="73"/>
      <c r="H53" s="99">
        <v>3</v>
      </c>
      <c r="I53" s="100">
        <v>3</v>
      </c>
      <c r="J53" s="104"/>
    </row>
    <row r="54" spans="1:10" ht="21.75" thickBot="1" x14ac:dyDescent="0.4">
      <c r="A54" s="47" t="s">
        <v>330</v>
      </c>
      <c r="B54" s="48" t="s">
        <v>331</v>
      </c>
      <c r="C54" s="57" t="s">
        <v>399</v>
      </c>
      <c r="D54" s="63" t="s">
        <v>399</v>
      </c>
      <c r="E54" s="63" t="s">
        <v>399</v>
      </c>
      <c r="F54" s="63"/>
      <c r="G54" s="64"/>
      <c r="H54" s="95">
        <v>3</v>
      </c>
      <c r="I54" s="96">
        <v>3</v>
      </c>
      <c r="J54" s="101"/>
    </row>
    <row r="55" spans="1:10" x14ac:dyDescent="0.35">
      <c r="A55" s="25" t="s">
        <v>332</v>
      </c>
      <c r="B55" s="24" t="s">
        <v>122</v>
      </c>
      <c r="C55" s="65" t="s">
        <v>399</v>
      </c>
      <c r="D55" s="66" t="s">
        <v>399</v>
      </c>
      <c r="E55" s="66" t="s">
        <v>399</v>
      </c>
      <c r="F55" s="66" t="s">
        <v>399</v>
      </c>
      <c r="G55" s="67" t="s">
        <v>399</v>
      </c>
      <c r="H55" s="97">
        <v>5</v>
      </c>
      <c r="I55" s="98">
        <v>5</v>
      </c>
      <c r="J55" s="102"/>
    </row>
    <row r="56" spans="1:10" x14ac:dyDescent="0.35">
      <c r="A56" s="21" t="s">
        <v>333</v>
      </c>
      <c r="B56" s="20" t="s">
        <v>166</v>
      </c>
      <c r="C56" s="68" t="s">
        <v>399</v>
      </c>
      <c r="D56" s="69" t="s">
        <v>399</v>
      </c>
      <c r="E56" s="69" t="s">
        <v>399</v>
      </c>
      <c r="F56" s="69" t="s">
        <v>399</v>
      </c>
      <c r="G56" s="70" t="s">
        <v>399</v>
      </c>
      <c r="H56" s="83">
        <v>5</v>
      </c>
      <c r="I56" s="84">
        <v>5</v>
      </c>
      <c r="J56" s="103"/>
    </row>
    <row r="57" spans="1:10" x14ac:dyDescent="0.35">
      <c r="A57" s="21" t="s">
        <v>334</v>
      </c>
      <c r="B57" s="20" t="s">
        <v>172</v>
      </c>
      <c r="C57" s="68" t="s">
        <v>399</v>
      </c>
      <c r="D57" s="69" t="s">
        <v>399</v>
      </c>
      <c r="E57" s="69" t="s">
        <v>399</v>
      </c>
      <c r="F57" s="69"/>
      <c r="G57" s="70"/>
      <c r="H57" s="83">
        <v>3</v>
      </c>
      <c r="I57" s="84">
        <v>3</v>
      </c>
      <c r="J57" s="103"/>
    </row>
    <row r="58" spans="1:10" ht="21.75" thickBot="1" x14ac:dyDescent="0.4">
      <c r="A58" s="22" t="s">
        <v>335</v>
      </c>
      <c r="B58" s="23" t="s">
        <v>170</v>
      </c>
      <c r="C58" s="71" t="s">
        <v>399</v>
      </c>
      <c r="D58" s="72" t="s">
        <v>399</v>
      </c>
      <c r="E58" s="72" t="s">
        <v>399</v>
      </c>
      <c r="F58" s="72" t="s">
        <v>399</v>
      </c>
      <c r="G58" s="73" t="s">
        <v>399</v>
      </c>
      <c r="H58" s="99">
        <v>5</v>
      </c>
      <c r="I58" s="100">
        <v>5</v>
      </c>
      <c r="J58" s="104"/>
    </row>
    <row r="59" spans="1:10" ht="21.75" thickBot="1" x14ac:dyDescent="0.4">
      <c r="A59" s="47" t="s">
        <v>336</v>
      </c>
      <c r="B59" s="48" t="s">
        <v>337</v>
      </c>
      <c r="C59" s="57" t="s">
        <v>399</v>
      </c>
      <c r="D59" s="63" t="s">
        <v>399</v>
      </c>
      <c r="E59" s="63" t="s">
        <v>399</v>
      </c>
      <c r="F59" s="63"/>
      <c r="G59" s="64"/>
      <c r="H59" s="95">
        <v>3</v>
      </c>
      <c r="I59" s="96">
        <v>3</v>
      </c>
      <c r="J59" s="101"/>
    </row>
    <row r="60" spans="1:10" x14ac:dyDescent="0.35">
      <c r="A60" s="25" t="s">
        <v>338</v>
      </c>
      <c r="B60" s="24" t="s">
        <v>186</v>
      </c>
      <c r="C60" s="65" t="s">
        <v>399</v>
      </c>
      <c r="D60" s="66" t="s">
        <v>399</v>
      </c>
      <c r="E60" s="66" t="s">
        <v>399</v>
      </c>
      <c r="F60" s="66"/>
      <c r="G60" s="67"/>
      <c r="H60" s="97">
        <v>3</v>
      </c>
      <c r="I60" s="98">
        <v>3</v>
      </c>
      <c r="J60" s="102"/>
    </row>
    <row r="61" spans="1:10" ht="21.75" thickBot="1" x14ac:dyDescent="0.4">
      <c r="A61" s="22" t="s">
        <v>339</v>
      </c>
      <c r="B61" s="23" t="s">
        <v>168</v>
      </c>
      <c r="C61" s="71" t="s">
        <v>399</v>
      </c>
      <c r="D61" s="72" t="s">
        <v>399</v>
      </c>
      <c r="E61" s="72" t="s">
        <v>399</v>
      </c>
      <c r="F61" s="72"/>
      <c r="G61" s="73"/>
      <c r="H61" s="99">
        <v>3</v>
      </c>
      <c r="I61" s="100">
        <v>3</v>
      </c>
      <c r="J61" s="104"/>
    </row>
    <row r="62" spans="1:10" ht="21.75" thickBot="1" x14ac:dyDescent="0.4">
      <c r="A62" s="47" t="s">
        <v>340</v>
      </c>
      <c r="B62" s="48" t="s">
        <v>341</v>
      </c>
      <c r="C62" s="57" t="s">
        <v>399</v>
      </c>
      <c r="D62" s="63" t="s">
        <v>399</v>
      </c>
      <c r="E62" s="63" t="s">
        <v>399</v>
      </c>
      <c r="F62" s="63" t="s">
        <v>399</v>
      </c>
      <c r="G62" s="64" t="s">
        <v>399</v>
      </c>
      <c r="H62" s="95">
        <v>5</v>
      </c>
      <c r="I62" s="96">
        <v>5</v>
      </c>
      <c r="J62" s="101"/>
    </row>
    <row r="63" spans="1:10" x14ac:dyDescent="0.35">
      <c r="A63" s="25" t="s">
        <v>342</v>
      </c>
      <c r="B63" s="24" t="s">
        <v>191</v>
      </c>
      <c r="C63" s="65" t="s">
        <v>399</v>
      </c>
      <c r="D63" s="66" t="s">
        <v>399</v>
      </c>
      <c r="E63" s="66" t="s">
        <v>399</v>
      </c>
      <c r="F63" s="66" t="s">
        <v>399</v>
      </c>
      <c r="G63" s="67" t="s">
        <v>399</v>
      </c>
      <c r="H63" s="97">
        <v>5</v>
      </c>
      <c r="I63" s="98">
        <v>5</v>
      </c>
      <c r="J63" s="102"/>
    </row>
    <row r="64" spans="1:10" ht="21.75" thickBot="1" x14ac:dyDescent="0.4">
      <c r="A64" s="22" t="s">
        <v>343</v>
      </c>
      <c r="B64" s="23" t="s">
        <v>199</v>
      </c>
      <c r="C64" s="71" t="s">
        <v>399</v>
      </c>
      <c r="D64" s="72" t="s">
        <v>399</v>
      </c>
      <c r="E64" s="72" t="s">
        <v>399</v>
      </c>
      <c r="F64" s="72" t="s">
        <v>399</v>
      </c>
      <c r="G64" s="73" t="s">
        <v>399</v>
      </c>
      <c r="H64" s="99">
        <v>5</v>
      </c>
      <c r="I64" s="100">
        <v>5</v>
      </c>
      <c r="J64" s="104"/>
    </row>
    <row r="65" spans="1:10" ht="21.75" thickBot="1" x14ac:dyDescent="0.4">
      <c r="A65" s="47" t="s">
        <v>344</v>
      </c>
      <c r="B65" s="48" t="s">
        <v>345</v>
      </c>
      <c r="C65" s="57" t="s">
        <v>399</v>
      </c>
      <c r="D65" s="63" t="s">
        <v>399</v>
      </c>
      <c r="E65" s="63" t="s">
        <v>399</v>
      </c>
      <c r="F65" s="63" t="s">
        <v>399</v>
      </c>
      <c r="G65" s="64" t="s">
        <v>399</v>
      </c>
      <c r="H65" s="95">
        <v>5</v>
      </c>
      <c r="I65" s="96">
        <v>5</v>
      </c>
      <c r="J65" s="101"/>
    </row>
    <row r="66" spans="1:10" ht="21.75" thickBot="1" x14ac:dyDescent="0.4">
      <c r="A66" s="51" t="s">
        <v>346</v>
      </c>
      <c r="B66" s="50" t="s">
        <v>212</v>
      </c>
      <c r="C66" s="74" t="s">
        <v>399</v>
      </c>
      <c r="D66" s="75" t="s">
        <v>399</v>
      </c>
      <c r="E66" s="75" t="s">
        <v>399</v>
      </c>
      <c r="F66" s="75" t="s">
        <v>399</v>
      </c>
      <c r="G66" s="76" t="s">
        <v>399</v>
      </c>
      <c r="H66" s="106">
        <v>5</v>
      </c>
      <c r="I66" s="107">
        <v>5</v>
      </c>
      <c r="J66" s="108"/>
    </row>
    <row r="67" spans="1:10" ht="21.75" thickBot="1" x14ac:dyDescent="0.4">
      <c r="A67" s="47" t="s">
        <v>347</v>
      </c>
      <c r="B67" s="48" t="s">
        <v>348</v>
      </c>
      <c r="C67" s="57" t="s">
        <v>399</v>
      </c>
      <c r="D67" s="63" t="s">
        <v>399</v>
      </c>
      <c r="E67" s="63" t="s">
        <v>399</v>
      </c>
      <c r="F67" s="63"/>
      <c r="G67" s="64"/>
      <c r="H67" s="95">
        <v>3</v>
      </c>
      <c r="I67" s="96">
        <v>3</v>
      </c>
      <c r="J67" s="101"/>
    </row>
    <row r="68" spans="1:10" ht="21.75" thickBot="1" x14ac:dyDescent="0.4">
      <c r="A68" s="47" t="s">
        <v>349</v>
      </c>
      <c r="B68" s="48" t="s">
        <v>350</v>
      </c>
      <c r="C68" s="57" t="s">
        <v>399</v>
      </c>
      <c r="D68" s="63" t="s">
        <v>399</v>
      </c>
      <c r="E68" s="63" t="s">
        <v>399</v>
      </c>
      <c r="F68" s="63" t="s">
        <v>399</v>
      </c>
      <c r="G68" s="64" t="s">
        <v>399</v>
      </c>
      <c r="H68" s="95">
        <v>5</v>
      </c>
      <c r="I68" s="96">
        <v>5</v>
      </c>
      <c r="J68" s="101"/>
    </row>
    <row r="69" spans="1:10" x14ac:dyDescent="0.35">
      <c r="A69" s="25" t="s">
        <v>351</v>
      </c>
      <c r="B69" s="24" t="s">
        <v>64</v>
      </c>
      <c r="C69" s="65" t="s">
        <v>399</v>
      </c>
      <c r="D69" s="66" t="s">
        <v>399</v>
      </c>
      <c r="E69" s="66" t="s">
        <v>399</v>
      </c>
      <c r="F69" s="66" t="s">
        <v>399</v>
      </c>
      <c r="G69" s="67" t="s">
        <v>399</v>
      </c>
      <c r="H69" s="97">
        <v>5</v>
      </c>
      <c r="I69" s="98">
        <v>5</v>
      </c>
      <c r="J69" s="102"/>
    </row>
    <row r="70" spans="1:10" ht="21.75" thickBot="1" x14ac:dyDescent="0.4">
      <c r="A70" s="22" t="s">
        <v>352</v>
      </c>
      <c r="B70" s="23" t="s">
        <v>112</v>
      </c>
      <c r="C70" s="71" t="s">
        <v>399</v>
      </c>
      <c r="D70" s="72" t="s">
        <v>399</v>
      </c>
      <c r="E70" s="72" t="s">
        <v>399</v>
      </c>
      <c r="F70" s="72"/>
      <c r="G70" s="73"/>
      <c r="H70" s="99">
        <v>3</v>
      </c>
      <c r="I70" s="100">
        <v>3</v>
      </c>
      <c r="J70" s="104"/>
    </row>
    <row r="71" spans="1:10" ht="21.75" thickBot="1" x14ac:dyDescent="0.4">
      <c r="A71" s="47" t="s">
        <v>353</v>
      </c>
      <c r="B71" s="48" t="s">
        <v>354</v>
      </c>
      <c r="C71" s="57" t="s">
        <v>399</v>
      </c>
      <c r="D71" s="63" t="s">
        <v>399</v>
      </c>
      <c r="E71" s="63" t="s">
        <v>399</v>
      </c>
      <c r="F71" s="63" t="s">
        <v>399</v>
      </c>
      <c r="G71" s="64" t="s">
        <v>399</v>
      </c>
      <c r="H71" s="95">
        <v>5</v>
      </c>
      <c r="I71" s="96">
        <v>5</v>
      </c>
      <c r="J71" s="101"/>
    </row>
    <row r="72" spans="1:10" x14ac:dyDescent="0.35">
      <c r="A72" s="25" t="s">
        <v>355</v>
      </c>
      <c r="B72" s="24" t="s">
        <v>78</v>
      </c>
      <c r="C72" s="65" t="s">
        <v>399</v>
      </c>
      <c r="D72" s="66" t="s">
        <v>399</v>
      </c>
      <c r="E72" s="66" t="s">
        <v>399</v>
      </c>
      <c r="F72" s="66"/>
      <c r="G72" s="67"/>
      <c r="H72" s="97">
        <v>3</v>
      </c>
      <c r="I72" s="98">
        <v>3</v>
      </c>
      <c r="J72" s="102"/>
    </row>
    <row r="73" spans="1:10" x14ac:dyDescent="0.35">
      <c r="A73" s="21" t="s">
        <v>356</v>
      </c>
      <c r="B73" s="20" t="s">
        <v>72</v>
      </c>
      <c r="C73" s="68" t="s">
        <v>399</v>
      </c>
      <c r="D73" s="69" t="s">
        <v>399</v>
      </c>
      <c r="E73" s="69" t="s">
        <v>399</v>
      </c>
      <c r="F73" s="69"/>
      <c r="G73" s="70"/>
      <c r="H73" s="83">
        <v>3</v>
      </c>
      <c r="I73" s="84">
        <v>3</v>
      </c>
      <c r="J73" s="103"/>
    </row>
    <row r="74" spans="1:10" ht="21.75" thickBot="1" x14ac:dyDescent="0.4">
      <c r="A74" s="22" t="s">
        <v>357</v>
      </c>
      <c r="B74" s="23" t="s">
        <v>70</v>
      </c>
      <c r="C74" s="71" t="s">
        <v>399</v>
      </c>
      <c r="D74" s="72" t="s">
        <v>399</v>
      </c>
      <c r="E74" s="72" t="s">
        <v>399</v>
      </c>
      <c r="F74" s="72" t="s">
        <v>399</v>
      </c>
      <c r="G74" s="73" t="s">
        <v>399</v>
      </c>
      <c r="H74" s="99">
        <v>5</v>
      </c>
      <c r="I74" s="100">
        <v>5</v>
      </c>
      <c r="J74" s="104"/>
    </row>
    <row r="75" spans="1:10" ht="21.75" thickBot="1" x14ac:dyDescent="0.4">
      <c r="A75" s="47" t="s">
        <v>358</v>
      </c>
      <c r="B75" s="48" t="s">
        <v>359</v>
      </c>
      <c r="C75" s="57" t="s">
        <v>399</v>
      </c>
      <c r="D75" s="63" t="s">
        <v>399</v>
      </c>
      <c r="E75" s="63" t="s">
        <v>399</v>
      </c>
      <c r="F75" s="63" t="s">
        <v>399</v>
      </c>
      <c r="G75" s="64" t="s">
        <v>399</v>
      </c>
      <c r="H75" s="95">
        <v>5</v>
      </c>
      <c r="I75" s="96">
        <v>5</v>
      </c>
      <c r="J75" s="101"/>
    </row>
    <row r="76" spans="1:10" x14ac:dyDescent="0.35">
      <c r="A76" s="25" t="s">
        <v>360</v>
      </c>
      <c r="B76" s="24" t="s">
        <v>104</v>
      </c>
      <c r="C76" s="65" t="s">
        <v>399</v>
      </c>
      <c r="D76" s="66" t="s">
        <v>399</v>
      </c>
      <c r="E76" s="66" t="s">
        <v>399</v>
      </c>
      <c r="F76" s="66"/>
      <c r="G76" s="67"/>
      <c r="H76" s="97">
        <v>3</v>
      </c>
      <c r="I76" s="98">
        <v>3</v>
      </c>
      <c r="J76" s="102"/>
    </row>
    <row r="77" spans="1:10" ht="21.75" thickBot="1" x14ac:dyDescent="0.4">
      <c r="A77" s="22" t="s">
        <v>361</v>
      </c>
      <c r="B77" s="23" t="s">
        <v>106</v>
      </c>
      <c r="C77" s="71" t="s">
        <v>399</v>
      </c>
      <c r="D77" s="72" t="s">
        <v>399</v>
      </c>
      <c r="E77" s="72" t="s">
        <v>399</v>
      </c>
      <c r="F77" s="72" t="s">
        <v>399</v>
      </c>
      <c r="G77" s="73" t="s">
        <v>399</v>
      </c>
      <c r="H77" s="99">
        <v>5</v>
      </c>
      <c r="I77" s="100">
        <v>5</v>
      </c>
      <c r="J77" s="104"/>
    </row>
    <row r="78" spans="1:10" ht="21.75" thickBot="1" x14ac:dyDescent="0.4">
      <c r="A78" s="47" t="s">
        <v>362</v>
      </c>
      <c r="B78" s="48" t="s">
        <v>363</v>
      </c>
      <c r="C78" s="57" t="s">
        <v>399</v>
      </c>
      <c r="D78" s="63" t="s">
        <v>399</v>
      </c>
      <c r="E78" s="63" t="s">
        <v>399</v>
      </c>
      <c r="F78" s="63" t="s">
        <v>399</v>
      </c>
      <c r="G78" s="64" t="s">
        <v>399</v>
      </c>
      <c r="H78" s="95">
        <v>5</v>
      </c>
      <c r="I78" s="96">
        <v>5</v>
      </c>
      <c r="J78" s="101"/>
    </row>
    <row r="79" spans="1:10" x14ac:dyDescent="0.35">
      <c r="A79" s="25" t="s">
        <v>364</v>
      </c>
      <c r="B79" s="24" t="s">
        <v>82</v>
      </c>
      <c r="C79" s="65" t="s">
        <v>399</v>
      </c>
      <c r="D79" s="66" t="s">
        <v>399</v>
      </c>
      <c r="E79" s="66" t="s">
        <v>399</v>
      </c>
      <c r="F79" s="66"/>
      <c r="G79" s="67"/>
      <c r="H79" s="97">
        <v>3</v>
      </c>
      <c r="I79" s="98">
        <v>3</v>
      </c>
      <c r="J79" s="102"/>
    </row>
    <row r="80" spans="1:10" ht="21.75" thickBot="1" x14ac:dyDescent="0.4">
      <c r="A80" s="22" t="s">
        <v>365</v>
      </c>
      <c r="B80" s="23" t="s">
        <v>86</v>
      </c>
      <c r="C80" s="71" t="s">
        <v>399</v>
      </c>
      <c r="D80" s="72" t="s">
        <v>399</v>
      </c>
      <c r="E80" s="72" t="s">
        <v>399</v>
      </c>
      <c r="F80" s="72"/>
      <c r="G80" s="73"/>
      <c r="H80" s="99">
        <v>3</v>
      </c>
      <c r="I80" s="100">
        <v>3</v>
      </c>
      <c r="J80" s="104"/>
    </row>
    <row r="81" spans="1:10" ht="21.75" thickBot="1" x14ac:dyDescent="0.4">
      <c r="A81" s="47" t="s">
        <v>366</v>
      </c>
      <c r="B81" s="48" t="s">
        <v>367</v>
      </c>
      <c r="C81" s="57" t="s">
        <v>399</v>
      </c>
      <c r="D81" s="63" t="s">
        <v>399</v>
      </c>
      <c r="E81" s="63" t="s">
        <v>399</v>
      </c>
      <c r="F81" s="63" t="s">
        <v>399</v>
      </c>
      <c r="G81" s="64" t="s">
        <v>399</v>
      </c>
      <c r="H81" s="95">
        <v>5</v>
      </c>
      <c r="I81" s="96">
        <v>5</v>
      </c>
      <c r="J81" s="101"/>
    </row>
    <row r="82" spans="1:10" x14ac:dyDescent="0.35">
      <c r="A82" s="25" t="s">
        <v>368</v>
      </c>
      <c r="B82" s="24" t="s">
        <v>126</v>
      </c>
      <c r="C82" s="65" t="s">
        <v>399</v>
      </c>
      <c r="D82" s="66" t="s">
        <v>399</v>
      </c>
      <c r="E82" s="66" t="s">
        <v>399</v>
      </c>
      <c r="F82" s="66" t="s">
        <v>399</v>
      </c>
      <c r="G82" s="67" t="s">
        <v>399</v>
      </c>
      <c r="H82" s="97">
        <v>5</v>
      </c>
      <c r="I82" s="98">
        <v>5</v>
      </c>
      <c r="J82" s="102"/>
    </row>
    <row r="83" spans="1:10" x14ac:dyDescent="0.35">
      <c r="A83" s="21" t="s">
        <v>369</v>
      </c>
      <c r="B83" s="20" t="s">
        <v>132</v>
      </c>
      <c r="C83" s="68" t="s">
        <v>399</v>
      </c>
      <c r="D83" s="69" t="s">
        <v>399</v>
      </c>
      <c r="E83" s="69" t="s">
        <v>399</v>
      </c>
      <c r="F83" s="69" t="s">
        <v>399</v>
      </c>
      <c r="G83" s="70" t="s">
        <v>399</v>
      </c>
      <c r="H83" s="83">
        <v>5</v>
      </c>
      <c r="I83" s="84">
        <v>5</v>
      </c>
      <c r="J83" s="103"/>
    </row>
    <row r="84" spans="1:10" x14ac:dyDescent="0.35">
      <c r="A84" s="21" t="s">
        <v>370</v>
      </c>
      <c r="B84" s="20" t="s">
        <v>124</v>
      </c>
      <c r="C84" s="68" t="s">
        <v>399</v>
      </c>
      <c r="D84" s="69" t="s">
        <v>399</v>
      </c>
      <c r="E84" s="69" t="s">
        <v>399</v>
      </c>
      <c r="F84" s="69" t="s">
        <v>399</v>
      </c>
      <c r="G84" s="70" t="s">
        <v>399</v>
      </c>
      <c r="H84" s="83">
        <v>5</v>
      </c>
      <c r="I84" s="84">
        <v>5</v>
      </c>
      <c r="J84" s="103"/>
    </row>
    <row r="85" spans="1:10" ht="21.75" thickBot="1" x14ac:dyDescent="0.4">
      <c r="A85" s="22" t="s">
        <v>371</v>
      </c>
      <c r="B85" s="23" t="s">
        <v>138</v>
      </c>
      <c r="C85" s="71" t="s">
        <v>399</v>
      </c>
      <c r="D85" s="72" t="s">
        <v>399</v>
      </c>
      <c r="E85" s="72" t="s">
        <v>399</v>
      </c>
      <c r="F85" s="72" t="s">
        <v>399</v>
      </c>
      <c r="G85" s="73" t="s">
        <v>399</v>
      </c>
      <c r="H85" s="99">
        <v>5</v>
      </c>
      <c r="I85" s="100">
        <v>5</v>
      </c>
      <c r="J85" s="104"/>
    </row>
    <row r="86" spans="1:10" ht="21.75" thickBot="1" x14ac:dyDescent="0.4">
      <c r="A86" s="47" t="s">
        <v>372</v>
      </c>
      <c r="B86" s="48" t="s">
        <v>373</v>
      </c>
      <c r="C86" s="57" t="s">
        <v>399</v>
      </c>
      <c r="D86" s="63" t="s">
        <v>399</v>
      </c>
      <c r="E86" s="63" t="s">
        <v>399</v>
      </c>
      <c r="F86" s="63" t="s">
        <v>399</v>
      </c>
      <c r="G86" s="64" t="s">
        <v>399</v>
      </c>
      <c r="H86" s="95">
        <v>5</v>
      </c>
      <c r="I86" s="96">
        <v>5</v>
      </c>
      <c r="J86" s="101"/>
    </row>
    <row r="87" spans="1:10" ht="21.75" thickBot="1" x14ac:dyDescent="0.4">
      <c r="A87" s="51" t="s">
        <v>374</v>
      </c>
      <c r="B87" s="50" t="s">
        <v>184</v>
      </c>
      <c r="C87" s="74" t="s">
        <v>399</v>
      </c>
      <c r="D87" s="75" t="s">
        <v>399</v>
      </c>
      <c r="E87" s="75" t="s">
        <v>399</v>
      </c>
      <c r="F87" s="75"/>
      <c r="G87" s="76"/>
      <c r="H87" s="106">
        <v>3</v>
      </c>
      <c r="I87" s="107">
        <v>3</v>
      </c>
      <c r="J87" s="108"/>
    </row>
    <row r="88" spans="1:10" ht="21.75" thickBot="1" x14ac:dyDescent="0.4">
      <c r="A88" s="47" t="s">
        <v>375</v>
      </c>
      <c r="B88" s="48" t="s">
        <v>376</v>
      </c>
      <c r="C88" s="57" t="s">
        <v>399</v>
      </c>
      <c r="D88" s="63" t="s">
        <v>399</v>
      </c>
      <c r="E88" s="63" t="s">
        <v>399</v>
      </c>
      <c r="F88" s="63"/>
      <c r="G88" s="64"/>
      <c r="H88" s="95">
        <v>3</v>
      </c>
      <c r="I88" s="96">
        <v>3</v>
      </c>
      <c r="J88" s="101"/>
    </row>
    <row r="89" spans="1:10" x14ac:dyDescent="0.35">
      <c r="A89" s="25" t="s">
        <v>377</v>
      </c>
      <c r="B89" s="24" t="s">
        <v>182</v>
      </c>
      <c r="C89" s="65" t="s">
        <v>399</v>
      </c>
      <c r="D89" s="66" t="s">
        <v>399</v>
      </c>
      <c r="E89" s="66" t="s">
        <v>399</v>
      </c>
      <c r="F89" s="66" t="s">
        <v>399</v>
      </c>
      <c r="G89" s="67" t="s">
        <v>399</v>
      </c>
      <c r="H89" s="97">
        <v>5</v>
      </c>
      <c r="I89" s="98">
        <v>5</v>
      </c>
      <c r="J89" s="102"/>
    </row>
    <row r="90" spans="1:10" ht="21.75" thickBot="1" x14ac:dyDescent="0.4">
      <c r="A90" s="22" t="s">
        <v>378</v>
      </c>
      <c r="B90" s="23" t="s">
        <v>164</v>
      </c>
      <c r="C90" s="71" t="s">
        <v>399</v>
      </c>
      <c r="D90" s="72" t="s">
        <v>399</v>
      </c>
      <c r="E90" s="72" t="s">
        <v>399</v>
      </c>
      <c r="F90" s="72"/>
      <c r="G90" s="73"/>
      <c r="H90" s="99">
        <v>3</v>
      </c>
      <c r="I90" s="100">
        <v>3</v>
      </c>
      <c r="J90" s="104"/>
    </row>
    <row r="91" spans="1:10" ht="21.75" thickBot="1" x14ac:dyDescent="0.4">
      <c r="A91" s="47" t="s">
        <v>379</v>
      </c>
      <c r="B91" s="48" t="s">
        <v>380</v>
      </c>
      <c r="C91" s="57" t="s">
        <v>399</v>
      </c>
      <c r="D91" s="63" t="s">
        <v>399</v>
      </c>
      <c r="E91" s="63" t="s">
        <v>399</v>
      </c>
      <c r="F91" s="63" t="s">
        <v>399</v>
      </c>
      <c r="G91" s="64" t="s">
        <v>399</v>
      </c>
      <c r="H91" s="95">
        <v>5</v>
      </c>
      <c r="I91" s="96">
        <v>5</v>
      </c>
      <c r="J91" s="101"/>
    </row>
    <row r="92" spans="1:10" x14ac:dyDescent="0.35">
      <c r="A92" s="25" t="s">
        <v>381</v>
      </c>
      <c r="B92" s="24" t="s">
        <v>195</v>
      </c>
      <c r="C92" s="65" t="s">
        <v>399</v>
      </c>
      <c r="D92" s="66" t="s">
        <v>399</v>
      </c>
      <c r="E92" s="66" t="s">
        <v>399</v>
      </c>
      <c r="F92" s="66" t="s">
        <v>399</v>
      </c>
      <c r="G92" s="67" t="s">
        <v>399</v>
      </c>
      <c r="H92" s="97">
        <v>5</v>
      </c>
      <c r="I92" s="98">
        <v>5</v>
      </c>
      <c r="J92" s="102"/>
    </row>
    <row r="93" spans="1:10" ht="21.75" thickBot="1" x14ac:dyDescent="0.4">
      <c r="A93" s="22" t="s">
        <v>382</v>
      </c>
      <c r="B93" s="23" t="s">
        <v>189</v>
      </c>
      <c r="C93" s="71" t="s">
        <v>399</v>
      </c>
      <c r="D93" s="72" t="s">
        <v>399</v>
      </c>
      <c r="E93" s="72" t="s">
        <v>399</v>
      </c>
      <c r="F93" s="72" t="s">
        <v>399</v>
      </c>
      <c r="G93" s="73" t="s">
        <v>399</v>
      </c>
      <c r="H93" s="99">
        <v>5</v>
      </c>
      <c r="I93" s="100">
        <v>5</v>
      </c>
      <c r="J93" s="104"/>
    </row>
    <row r="94" spans="1:10" ht="21.75" thickBot="1" x14ac:dyDescent="0.4">
      <c r="A94" s="47" t="s">
        <v>383</v>
      </c>
      <c r="B94" s="48" t="s">
        <v>384</v>
      </c>
      <c r="C94" s="57" t="s">
        <v>399</v>
      </c>
      <c r="D94" s="63" t="s">
        <v>399</v>
      </c>
      <c r="E94" s="63" t="s">
        <v>399</v>
      </c>
      <c r="F94" s="63" t="s">
        <v>399</v>
      </c>
      <c r="G94" s="64" t="s">
        <v>399</v>
      </c>
      <c r="H94" s="95">
        <v>5</v>
      </c>
      <c r="I94" s="96">
        <v>5</v>
      </c>
      <c r="J94" s="101"/>
    </row>
    <row r="95" spans="1:10" x14ac:dyDescent="0.35">
      <c r="A95" s="25" t="s">
        <v>385</v>
      </c>
      <c r="B95" s="24" t="s">
        <v>208</v>
      </c>
      <c r="C95" s="65" t="s">
        <v>399</v>
      </c>
      <c r="D95" s="66" t="s">
        <v>399</v>
      </c>
      <c r="E95" s="66" t="s">
        <v>399</v>
      </c>
      <c r="F95" s="66" t="s">
        <v>399</v>
      </c>
      <c r="G95" s="67" t="s">
        <v>399</v>
      </c>
      <c r="H95" s="97">
        <v>5</v>
      </c>
      <c r="I95" s="98">
        <v>5</v>
      </c>
      <c r="J95" s="102"/>
    </row>
    <row r="96" spans="1:10" ht="21.75" thickBot="1" x14ac:dyDescent="0.4">
      <c r="A96" s="22" t="s">
        <v>386</v>
      </c>
      <c r="B96" s="23" t="s">
        <v>202</v>
      </c>
      <c r="C96" s="71" t="s">
        <v>399</v>
      </c>
      <c r="D96" s="72" t="s">
        <v>399</v>
      </c>
      <c r="E96" s="72" t="s">
        <v>399</v>
      </c>
      <c r="F96" s="72" t="s">
        <v>399</v>
      </c>
      <c r="G96" s="73" t="s">
        <v>399</v>
      </c>
      <c r="H96" s="99">
        <v>5</v>
      </c>
      <c r="I96" s="100">
        <v>5</v>
      </c>
      <c r="J96" s="104"/>
    </row>
    <row r="97" spans="1:10" ht="21.75" thickBot="1" x14ac:dyDescent="0.4">
      <c r="A97" s="47" t="s">
        <v>387</v>
      </c>
      <c r="B97" s="48" t="s">
        <v>388</v>
      </c>
      <c r="C97" s="57" t="s">
        <v>399</v>
      </c>
      <c r="D97" s="63" t="s">
        <v>399</v>
      </c>
      <c r="E97" s="63" t="s">
        <v>399</v>
      </c>
      <c r="F97" s="63"/>
      <c r="G97" s="64"/>
      <c r="H97" s="95">
        <v>3</v>
      </c>
      <c r="I97" s="96">
        <v>3</v>
      </c>
      <c r="J97" s="101"/>
    </row>
    <row r="98" spans="1:10" ht="21.75" thickBot="1" x14ac:dyDescent="0.4">
      <c r="A98" s="47" t="s">
        <v>389</v>
      </c>
      <c r="B98" s="48" t="s">
        <v>390</v>
      </c>
      <c r="C98" s="57" t="s">
        <v>399</v>
      </c>
      <c r="D98" s="63" t="s">
        <v>399</v>
      </c>
      <c r="E98" s="63" t="s">
        <v>399</v>
      </c>
      <c r="F98" s="63" t="s">
        <v>399</v>
      </c>
      <c r="G98" s="64" t="s">
        <v>399</v>
      </c>
      <c r="H98" s="95">
        <v>5</v>
      </c>
      <c r="I98" s="96">
        <v>5</v>
      </c>
      <c r="J98" s="101"/>
    </row>
    <row r="99" spans="1:10" ht="21.75" thickBot="1" x14ac:dyDescent="0.4">
      <c r="A99" s="47" t="s">
        <v>391</v>
      </c>
      <c r="B99" s="48" t="s">
        <v>392</v>
      </c>
      <c r="C99" s="57" t="s">
        <v>399</v>
      </c>
      <c r="D99" s="63" t="s">
        <v>399</v>
      </c>
      <c r="E99" s="63" t="s">
        <v>399</v>
      </c>
      <c r="F99" s="63" t="s">
        <v>399</v>
      </c>
      <c r="G99" s="64" t="s">
        <v>399</v>
      </c>
      <c r="H99" s="95">
        <v>5</v>
      </c>
      <c r="I99" s="96">
        <v>5</v>
      </c>
      <c r="J99" s="101"/>
    </row>
    <row r="100" spans="1:10" x14ac:dyDescent="0.35">
      <c r="A100" s="25" t="s">
        <v>393</v>
      </c>
      <c r="B100" s="24" t="s">
        <v>176</v>
      </c>
      <c r="C100" s="65" t="s">
        <v>399</v>
      </c>
      <c r="D100" s="66" t="s">
        <v>399</v>
      </c>
      <c r="E100" s="66" t="s">
        <v>399</v>
      </c>
      <c r="F100" s="66" t="s">
        <v>399</v>
      </c>
      <c r="G100" s="67" t="s">
        <v>399</v>
      </c>
      <c r="H100" s="97">
        <v>5</v>
      </c>
      <c r="I100" s="98">
        <v>5</v>
      </c>
      <c r="J100" s="102"/>
    </row>
    <row r="101" spans="1:10" x14ac:dyDescent="0.35">
      <c r="A101" s="21" t="s">
        <v>394</v>
      </c>
      <c r="B101" s="20" t="s">
        <v>395</v>
      </c>
      <c r="C101" s="68" t="s">
        <v>399</v>
      </c>
      <c r="D101" s="69" t="s">
        <v>399</v>
      </c>
      <c r="E101" s="69" t="s">
        <v>399</v>
      </c>
      <c r="F101" s="69"/>
      <c r="G101" s="70"/>
      <c r="H101" s="83">
        <v>3</v>
      </c>
      <c r="I101" s="84">
        <v>3</v>
      </c>
      <c r="J101" s="103"/>
    </row>
    <row r="102" spans="1:10" ht="21.75" thickBot="1" x14ac:dyDescent="0.4">
      <c r="A102" s="22" t="s">
        <v>396</v>
      </c>
      <c r="B102" s="23" t="s">
        <v>397</v>
      </c>
      <c r="C102" s="77" t="s">
        <v>399</v>
      </c>
      <c r="D102" s="78" t="s">
        <v>399</v>
      </c>
      <c r="E102" s="78" t="s">
        <v>399</v>
      </c>
      <c r="F102" s="78" t="s">
        <v>399</v>
      </c>
      <c r="G102" s="79" t="s">
        <v>399</v>
      </c>
      <c r="H102" s="86">
        <v>5</v>
      </c>
      <c r="I102" s="87">
        <v>5</v>
      </c>
      <c r="J102" s="109"/>
    </row>
    <row r="103" spans="1:10" ht="21.75" thickBot="1" x14ac:dyDescent="0.4">
      <c r="C103" s="52"/>
      <c r="D103" s="52"/>
      <c r="E103" s="52"/>
      <c r="F103" s="52"/>
      <c r="G103" s="52"/>
    </row>
    <row r="104" spans="1:10" x14ac:dyDescent="0.35">
      <c r="A104" s="32"/>
      <c r="B104" s="34" t="s">
        <v>281</v>
      </c>
      <c r="C104" s="52"/>
      <c r="D104" s="52"/>
      <c r="E104" s="52"/>
      <c r="F104" s="52"/>
      <c r="G104" s="52"/>
      <c r="H104" s="31"/>
      <c r="I104" s="37">
        <f>MAX(I23:I102)</f>
        <v>5</v>
      </c>
    </row>
    <row r="105" spans="1:10" x14ac:dyDescent="0.35">
      <c r="A105" s="33"/>
      <c r="B105" s="35" t="s">
        <v>282</v>
      </c>
      <c r="C105" s="52"/>
      <c r="D105" s="52"/>
      <c r="E105" s="52"/>
      <c r="F105" s="52"/>
      <c r="G105" s="52"/>
      <c r="H105" s="31"/>
      <c r="I105" s="36">
        <f>MIN(I23:I102)</f>
        <v>3</v>
      </c>
    </row>
    <row r="106" spans="1:10" x14ac:dyDescent="0.35">
      <c r="A106" s="42"/>
      <c r="B106" s="43" t="s">
        <v>283</v>
      </c>
      <c r="C106" s="52"/>
      <c r="D106" s="52"/>
      <c r="E106" s="52"/>
      <c r="F106" s="52"/>
      <c r="G106" s="52"/>
      <c r="H106" s="31"/>
      <c r="I106" s="44">
        <f>(SUM(I23:I102))/(I114-I108)</f>
        <v>4.2249999999999996</v>
      </c>
    </row>
    <row r="107" spans="1:10" x14ac:dyDescent="0.35">
      <c r="A107" s="33"/>
      <c r="B107" s="35" t="s">
        <v>291</v>
      </c>
      <c r="C107" s="52"/>
      <c r="D107" s="52"/>
      <c r="E107" s="52"/>
      <c r="F107" s="52"/>
      <c r="G107" s="52"/>
      <c r="H107" s="31"/>
      <c r="I107" s="36"/>
    </row>
    <row r="108" spans="1:10" x14ac:dyDescent="0.35">
      <c r="A108" s="38" t="s">
        <v>284</v>
      </c>
      <c r="B108" s="39" t="s">
        <v>285</v>
      </c>
      <c r="C108" s="52"/>
      <c r="D108" s="52"/>
      <c r="E108" s="52"/>
      <c r="F108" s="52"/>
      <c r="G108" s="52"/>
      <c r="H108" s="31"/>
      <c r="I108" s="45">
        <f>COUNTIF(I23:I102,"=0")</f>
        <v>0</v>
      </c>
    </row>
    <row r="109" spans="1:10" x14ac:dyDescent="0.35">
      <c r="A109" s="38" t="s">
        <v>258</v>
      </c>
      <c r="B109" s="39" t="s">
        <v>286</v>
      </c>
      <c r="C109" s="52"/>
      <c r="D109" s="52"/>
      <c r="E109" s="52"/>
      <c r="F109" s="52"/>
      <c r="G109" s="52"/>
      <c r="H109" s="31"/>
      <c r="I109" s="45">
        <f>COUNTIF(I23:I102,"&lt;1")</f>
        <v>0</v>
      </c>
    </row>
    <row r="110" spans="1:10" x14ac:dyDescent="0.35">
      <c r="A110" s="38" t="s">
        <v>258</v>
      </c>
      <c r="B110" s="39" t="s">
        <v>287</v>
      </c>
      <c r="C110" s="52"/>
      <c r="D110" s="52"/>
      <c r="E110" s="52"/>
      <c r="F110" s="52"/>
      <c r="G110" s="52"/>
      <c r="H110" s="31"/>
      <c r="I110" s="45">
        <f>COUNTIF(I23:I102,"&lt;2")-COUNTIF(I23:I102,"&lt;1")</f>
        <v>0</v>
      </c>
    </row>
    <row r="111" spans="1:10" x14ac:dyDescent="0.35">
      <c r="A111" s="38" t="s">
        <v>258</v>
      </c>
      <c r="B111" s="39" t="s">
        <v>288</v>
      </c>
      <c r="C111" s="52"/>
      <c r="D111" s="52"/>
      <c r="E111" s="52"/>
      <c r="F111" s="52"/>
      <c r="G111" s="52"/>
      <c r="H111" s="31"/>
      <c r="I111" s="45">
        <f>COUNTIF(I23:I102,"&lt;3")-COUNTIF(I23:I102,"&lt;2")</f>
        <v>0</v>
      </c>
    </row>
    <row r="112" spans="1:10" x14ac:dyDescent="0.35">
      <c r="A112" s="38" t="s">
        <v>258</v>
      </c>
      <c r="B112" s="39" t="s">
        <v>289</v>
      </c>
      <c r="C112" s="52"/>
      <c r="D112" s="52"/>
      <c r="E112" s="52"/>
      <c r="F112" s="52"/>
      <c r="G112" s="52"/>
      <c r="H112" s="31"/>
      <c r="I112" s="45">
        <f>COUNTIF(I23:I102,"&lt;4")-COUNTIF(I23:I102,"&lt;3")</f>
        <v>30</v>
      </c>
    </row>
    <row r="113" spans="1:9" x14ac:dyDescent="0.35">
      <c r="A113" s="38" t="s">
        <v>258</v>
      </c>
      <c r="B113" s="39" t="s">
        <v>290</v>
      </c>
      <c r="C113" s="52"/>
      <c r="D113" s="52"/>
      <c r="E113" s="52"/>
      <c r="F113" s="52"/>
      <c r="G113" s="52"/>
      <c r="H113" s="31"/>
      <c r="I113" s="45">
        <f>COUNTIF(I23:I102,"&gt;4")+COUNTIF(I23:I102,"4")</f>
        <v>50</v>
      </c>
    </row>
    <row r="114" spans="1:9" ht="21.75" thickBot="1" x14ac:dyDescent="0.4">
      <c r="A114" s="40" t="s">
        <v>57</v>
      </c>
      <c r="B114" s="41"/>
      <c r="C114" s="52"/>
      <c r="D114" s="52"/>
      <c r="E114" s="52"/>
      <c r="F114" s="52"/>
      <c r="G114" s="52"/>
      <c r="H114" s="31"/>
      <c r="I114" s="46">
        <f>SUM(I109:I113)</f>
        <v>80</v>
      </c>
    </row>
    <row r="115" spans="1:9" x14ac:dyDescent="0.35">
      <c r="C115" s="52"/>
      <c r="D115" s="52"/>
      <c r="E115" s="52"/>
      <c r="F115" s="52"/>
      <c r="G115" s="52"/>
    </row>
    <row r="116" spans="1:9" x14ac:dyDescent="0.35">
      <c r="B116" s="31"/>
      <c r="C116" s="52"/>
      <c r="D116" s="52"/>
      <c r="E116" s="52"/>
      <c r="F116" s="52"/>
      <c r="G116" s="52"/>
      <c r="H116" s="31"/>
    </row>
    <row r="117" spans="1:9" x14ac:dyDescent="0.35">
      <c r="B117" s="31"/>
      <c r="C117" s="52"/>
      <c r="D117" s="52"/>
      <c r="E117" s="52"/>
      <c r="F117" s="52"/>
      <c r="G117" s="52"/>
      <c r="H117" s="31"/>
    </row>
    <row r="118" spans="1:9" x14ac:dyDescent="0.35">
      <c r="B118" s="31"/>
      <c r="C118" s="52"/>
      <c r="D118" s="52"/>
      <c r="E118" s="52"/>
      <c r="F118" s="52"/>
      <c r="G118" s="52"/>
      <c r="H118" s="31"/>
    </row>
    <row r="119" spans="1:9" x14ac:dyDescent="0.35">
      <c r="B119" s="31"/>
      <c r="H119" s="31"/>
    </row>
    <row r="120" spans="1:9" x14ac:dyDescent="0.35">
      <c r="B120" s="31"/>
      <c r="C120" s="53"/>
      <c r="D120" s="53"/>
      <c r="E120" s="53"/>
      <c r="F120" s="53"/>
      <c r="G120" s="53"/>
      <c r="H120" s="31"/>
    </row>
    <row r="121" spans="1:9" x14ac:dyDescent="0.35">
      <c r="B121" s="31"/>
      <c r="C121" s="53"/>
      <c r="D121" s="53"/>
      <c r="E121" s="53"/>
      <c r="F121" s="53"/>
      <c r="G121" s="53"/>
      <c r="H121" s="31"/>
    </row>
    <row r="122" spans="1:9" x14ac:dyDescent="0.35">
      <c r="B122" s="31"/>
      <c r="C122" s="53"/>
      <c r="D122" s="53"/>
      <c r="E122" s="53"/>
      <c r="F122" s="53"/>
      <c r="G122" s="53"/>
      <c r="H122" s="31"/>
    </row>
    <row r="123" spans="1:9" x14ac:dyDescent="0.35">
      <c r="B123" s="31"/>
      <c r="C123" s="53"/>
      <c r="D123" s="53"/>
      <c r="E123" s="53"/>
      <c r="F123" s="53"/>
      <c r="G123" s="53"/>
      <c r="H123" s="31"/>
    </row>
    <row r="124" spans="1:9" x14ac:dyDescent="0.35">
      <c r="B124" s="31"/>
      <c r="C124" s="53"/>
      <c r="D124" s="53"/>
      <c r="E124" s="53"/>
      <c r="F124" s="53"/>
      <c r="G124" s="53"/>
      <c r="H124" s="31"/>
    </row>
    <row r="125" spans="1:9" x14ac:dyDescent="0.35">
      <c r="B125" s="31"/>
      <c r="C125" s="53"/>
      <c r="D125" s="53"/>
      <c r="E125" s="53"/>
      <c r="F125" s="53"/>
      <c r="G125" s="53"/>
      <c r="H125" s="31"/>
    </row>
    <row r="126" spans="1:9" x14ac:dyDescent="0.35">
      <c r="B126" s="31"/>
      <c r="C126" s="53"/>
      <c r="D126" s="53"/>
      <c r="E126" s="53"/>
      <c r="F126" s="53"/>
      <c r="G126" s="53"/>
      <c r="H126" s="31"/>
    </row>
    <row r="127" spans="1:9" x14ac:dyDescent="0.35">
      <c r="B127" s="31"/>
      <c r="C127" s="53"/>
      <c r="D127" s="53"/>
      <c r="E127" s="53"/>
      <c r="F127" s="53"/>
      <c r="G127" s="53"/>
      <c r="H127" s="31"/>
    </row>
    <row r="128" spans="1:9" x14ac:dyDescent="0.35">
      <c r="B128" s="31"/>
      <c r="C128" s="53"/>
      <c r="D128" s="53"/>
      <c r="E128" s="53"/>
      <c r="F128" s="53"/>
      <c r="G128" s="53"/>
      <c r="H128" s="31"/>
    </row>
    <row r="129" spans="2:8" x14ac:dyDescent="0.35">
      <c r="B129" s="31"/>
      <c r="C129" s="53"/>
      <c r="D129" s="53"/>
      <c r="E129" s="53"/>
      <c r="F129" s="53"/>
      <c r="G129" s="53"/>
      <c r="H129" s="31"/>
    </row>
    <row r="130" spans="2:8" x14ac:dyDescent="0.35">
      <c r="B130" s="31"/>
      <c r="C130" s="113"/>
      <c r="D130" s="113"/>
      <c r="E130" s="113"/>
      <c r="F130" s="113"/>
      <c r="G130" s="113"/>
      <c r="H130" s="31"/>
    </row>
    <row r="131" spans="2:8" x14ac:dyDescent="0.35">
      <c r="B131" s="31"/>
      <c r="H131" s="31"/>
    </row>
    <row r="132" spans="2:8" x14ac:dyDescent="0.35">
      <c r="B132" s="31"/>
      <c r="H132" s="31"/>
    </row>
  </sheetData>
  <mergeCells count="5">
    <mergeCell ref="A5:A6"/>
    <mergeCell ref="B5:B6"/>
    <mergeCell ref="H5:I5"/>
    <mergeCell ref="C5:G5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2016-11-25T03:48:33Z</dcterms:modified>
</cp:coreProperties>
</file>