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4" sheetId="2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22" l="1"/>
  <c r="D112" i="22"/>
  <c r="D111" i="22"/>
  <c r="D110" i="22"/>
  <c r="D109" i="22"/>
  <c r="D108" i="22"/>
  <c r="D105" i="22"/>
  <c r="D104" i="22"/>
  <c r="D114" i="22" l="1"/>
  <c r="D106" i="22" s="1"/>
  <c r="M2" i="22" l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<sst xmlns="http://schemas.openxmlformats.org/spreadsheetml/2006/main" count="479" uniqueCount="419">
  <si>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</si>
  <si>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</si>
  <si>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</si>
  <si>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</si>
  <si>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</si>
  <si>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</si>
  <si>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</si>
  <si>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</si>
  <si>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</si>
  <si>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</si>
  <si>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</si>
  <si>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</si>
  <si>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</si>
  <si>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</si>
  <si>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</si>
  <si>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</si>
  <si>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</si>
  <si>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</si>
  <si>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</si>
  <si>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</si>
  <si>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</si>
  <si>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</si>
  <si>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</si>
  <si>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</si>
  <si>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</si>
  <si>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</si>
  <si>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</si>
  <si>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</si>
  <si>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</si>
  <si>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</si>
  <si>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</si>
  <si>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</si>
  <si>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</si>
  <si>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</si>
  <si>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</si>
  <si>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</si>
  <si>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</si>
  <si>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</si>
  <si>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</si>
  <si>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</si>
  <si>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</si>
  <si>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</si>
  <si>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</si>
  <si>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</si>
  <si>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</si>
  <si>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</si>
  <si>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</si>
  <si>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</si>
  <si>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</si>
  <si>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</si>
  <si>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</si>
  <si>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</si>
  <si>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</si>
  <si>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</si>
  <si>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</si>
  <si>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</si>
  <si>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</si>
  <si>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</si>
  <si>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</si>
  <si>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</si>
  <si>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</si>
  <si>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</si>
  <si>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</si>
  <si>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</si>
  <si>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</si>
  <si>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</si>
  <si>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</si>
  <si>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</si>
  <si>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</si>
  <si>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</si>
  <si>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</si>
  <si>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</si>
  <si>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</si>
  <si>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</si>
  <si>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</si>
  <si>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</si>
  <si>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</si>
  <si>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</si>
  <si>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</si>
  <si>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</si>
  <si>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</si>
  <si>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</si>
  <si>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</si>
  <si>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</si>
  <si>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</si>
  <si>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</si>
  <si>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</si>
  <si>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</si>
  <si>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</si>
  <si>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</si>
  <si>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</si>
  <si>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</si>
  <si>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</si>
  <si>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</si>
  <si>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</si>
  <si>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</si>
  <si>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</si>
  <si>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</si>
  <si>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</si>
  <si>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</si>
  <si>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</si>
  <si>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</si>
  <si>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</si>
  <si>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</si>
  <si>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</si>
  <si>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</si>
  <si>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</si>
  <si>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</si>
  <si>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</si>
  <si>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</si>
  <si>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</si>
  <si>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</si>
  <si>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</si>
  <si>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</si>
  <si>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</si>
  <si>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</si>
  <si>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</si>
  <si>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</si>
  <si>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</si>
  <si>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</si>
  <si>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</si>
  <si>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</si>
  <si>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</si>
  <si>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</si>
  <si>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</si>
  <si>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</si>
  <si>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</si>
  <si>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</si>
  <si>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</si>
  <si>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</si>
  <si>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</si>
  <si>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</si>
  <si>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</si>
  <si>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</si>
  <si>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</si>
  <si>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</si>
  <si>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</si>
  <si>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</si>
  <si>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</si>
  <si>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</si>
  <si>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</si>
  <si>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</si>
  <si>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</si>
  <si>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</si>
  <si>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</si>
  <si>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</si>
  <si>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</si>
  <si>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</si>
  <si>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</si>
  <si>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</si>
  <si>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</si>
  <si>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</si>
  <si>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</si>
  <si>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</si>
  <si>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</si>
  <si>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</si>
  <si>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</si>
  <si>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</si>
  <si>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</si>
  <si>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</si>
  <si>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</si>
  <si>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</si>
  <si>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</si>
  <si>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</si>
  <si>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</si>
  <si>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</si>
  <si>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</si>
  <si>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</si>
  <si>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</si>
  <si>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</si>
  <si>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</si>
  <si>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</si>
  <si>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</si>
  <si>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</si>
  <si>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</si>
  <si>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</si>
  <si>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</si>
  <si>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</si>
  <si>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</si>
  <si>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</si>
  <si>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</si>
  <si>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</si>
  <si>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</si>
  <si>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</si>
  <si>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</si>
  <si>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</si>
  <si>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</si>
  <si>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</si>
  <si>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</si>
  <si>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</si>
  <si>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</si>
  <si>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</si>
  <si>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</si>
  <si>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</si>
  <si>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</si>
  <si>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</si>
  <si>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</si>
  <si>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</si>
  <si>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</si>
  <si>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</si>
  <si>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</si>
  <si>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</si>
  <si>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</si>
  <si>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</si>
  <si>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</si>
  <si>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</si>
  <si>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</si>
  <si>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</si>
  <si>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</si>
  <si>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</si>
  <si>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</si>
  <si>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</si>
  <si>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</si>
  <si>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</si>
  <si>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</si>
  <si>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</si>
  <si>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</si>
  <si>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</si>
  <si>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</si>
  <si>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</si>
  <si>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</si>
  <si>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</si>
  <si>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</si>
  <si>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</si>
  <si>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</si>
  <si>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</si>
  <si>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</si>
  <si>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</si>
  <si>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</si>
  <si>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</si>
  <si>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</si>
  <si>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</si>
  <si>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</si>
  <si>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</si>
  <si>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</si>
  <si>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</si>
  <si>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</si>
  <si>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</si>
  <si>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</si>
  <si>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</si>
  <si>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</si>
  <si>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</si>
  <si>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</si>
  <si>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</si>
  <si>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</si>
  <si>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</si>
  <si>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</si>
  <si>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</si>
  <si>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</si>
  <si>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</si>
  <si>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</si>
  <si>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</si>
  <si>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</si>
  <si>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</si>
  <si>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</si>
  <si>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</si>
  <si>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</si>
  <si>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โทร.</t>
  </si>
  <si>
    <t xml:space="preserve">ตัวชี้วัดที่ </t>
  </si>
  <si>
    <t>หน่วยงาน</t>
  </si>
  <si>
    <t>ตัวคูณ</t>
  </si>
  <si>
    <t>คะแนน</t>
  </si>
  <si>
    <t>ผลการดำเนินงาน</t>
  </si>
  <si>
    <t>เจ้าภาพประเมินผล</t>
  </si>
  <si>
    <t>คะแนนที่ได้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</si>
  <si>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</si>
  <si>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</si>
  <si>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</si>
  <si>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</si>
  <si>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</si>
  <si>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</si>
  <si>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</si>
  <si>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</si>
  <si>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</si>
  <si>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</si>
  <si>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</si>
  <si>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</si>
  <si>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</si>
  <si>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</si>
  <si>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</si>
  <si>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</si>
  <si>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ผู้รายงานผล  นางสาวจันทร์แรม  จันทร์อ่อน</t>
  </si>
  <si>
    <t>4. ร้อยละของระดับความพึงพอใจของผู้รับบริการ</t>
  </si>
  <si>
    <t>สำนักพัฒนามาตรฐานฯ</t>
  </si>
  <si>
    <t>ศูนย์ข้อมูลเทคโนโลยีสารสนเทศฯ</t>
  </si>
  <si>
    <t>4</t>
  </si>
  <si>
    <t>สำนักพัฒนาผู้ฝึกฯ</t>
  </si>
  <si>
    <t>กองยุทธศาสตร์ฯ</t>
  </si>
  <si>
    <t>สำนักงานรับรองฯ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</si>
  <si>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</si>
  <si>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</si>
  <si>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</si>
  <si>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</si>
  <si>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</si>
  <si>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</si>
  <si>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</si>
  <si>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</si>
  <si>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</si>
  <si>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</si>
  <si>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</si>
  <si>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</si>
  <si>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</si>
  <si>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</si>
  <si>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</si>
  <si>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</si>
  <si>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</si>
  <si>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</si>
  <si>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</si>
  <si>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</si>
  <si>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</si>
  <si>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</si>
  <si>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</si>
  <si>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</si>
  <si>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</si>
  <si>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</si>
  <si>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</si>
  <si>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</si>
  <si>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</si>
  <si>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</si>
  <si>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</si>
  <si>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</si>
  <si>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</si>
  <si>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</si>
  <si>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</si>
  <si>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</si>
  <si>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</si>
  <si>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</si>
  <si>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</si>
  <si>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</si>
  <si>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</si>
  <si>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</si>
  <si>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</si>
  <si>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</si>
  <si>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</si>
  <si>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</si>
  <si>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</si>
  <si>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</si>
  <si>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</si>
  <si>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</si>
  <si>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</si>
  <si>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</si>
  <si>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</si>
  <si>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</si>
  <si>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</si>
  <si>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</si>
  <si>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</si>
  <si>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</si>
  <si>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</si>
  <si>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</si>
  <si>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</si>
  <si>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</si>
  <si>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</si>
  <si>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</si>
  <si>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</si>
  <si>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</si>
  <si>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</si>
  <si>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</si>
  <si>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</si>
  <si>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</si>
  <si>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</si>
  <si>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</si>
  <si>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</si>
  <si>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</si>
  <si>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</si>
  <si>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</si>
  <si>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</si>
  <si>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</si>
  <si>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</si>
  <si>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</si>
  <si>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</si>
  <si>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</si>
  <si>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</si>
  <si>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</si>
  <si>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</si>
  <si>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</si>
  <si>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</si>
  <si>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</si>
  <si>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</si>
  <si>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</si>
  <si>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</si>
  <si>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</si>
  <si>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</si>
  <si>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</si>
  <si>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</si>
  <si>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</si>
  <si>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</si>
  <si>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</si>
  <si>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</si>
  <si>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</si>
  <si>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</si>
  <si>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</si>
  <si>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</si>
  <si>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</si>
  <si>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</si>
  <si>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</si>
  <si>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</si>
  <si>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</si>
  <si>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</si>
  <si>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</si>
  <si>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</si>
  <si>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</si>
  <si>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</si>
  <si>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</si>
  <si>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</si>
  <si>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</si>
  <si>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</si>
  <si>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</si>
  <si>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</si>
  <si>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</si>
  <si>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</si>
  <si>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 xml:space="preserve">กองส่งเสริมการพัฒนาฝีมือแรงงาน 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</si>
  <si>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</si>
  <si>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</si>
  <si>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</si>
  <si>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 xml:space="preserve">กองวิเทศสัมพันธ์ </t>
  </si>
  <si>
    <t xml:space="preserve">กองประชาสัมพันธ์ </t>
  </si>
  <si>
    <t>กองพัฒนาศักยภาพแรงงานฯ</t>
  </si>
  <si>
    <t>หมายเหตุ</t>
  </si>
  <si>
    <t>ขออุทธรณ์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</si>
</sst>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04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3" fontId="2" fillId="4" borderId="1" xfId="0" applyNumberFormat="1" applyFont="1" applyFill="1" applyBorder="1" applyAlignment="1">
      <alignment horizontal="center" vertical="center"/>
    </xf>
    <xf numFmtId="43" fontId="2" fillId="4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43" fontId="2" fillId="0" borderId="10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8" fillId="0" borderId="24" xfId="0" applyFont="1" applyFill="1" applyBorder="1"/>
    <xf numFmtId="0" fontId="8" fillId="0" borderId="26" xfId="0" applyFont="1" applyFill="1" applyBorder="1"/>
    <xf numFmtId="0" fontId="8" fillId="0" borderId="25" xfId="0" applyFont="1" applyFill="1" applyBorder="1"/>
    <xf numFmtId="0" fontId="8" fillId="0" borderId="27" xfId="0" applyFont="1" applyFill="1" applyBorder="1"/>
    <xf numFmtId="164" fontId="8" fillId="0" borderId="31" xfId="0" applyNumberFormat="1" applyFont="1" applyFill="1" applyBorder="1" applyAlignment="1">
      <alignment horizontal="center"/>
    </xf>
    <xf numFmtId="164" fontId="8" fillId="0" borderId="30" xfId="0" applyNumberFormat="1" applyFont="1" applyFill="1" applyBorder="1" applyAlignment="1">
      <alignment horizontal="center"/>
    </xf>
    <xf numFmtId="0" fontId="8" fillId="5" borderId="26" xfId="0" applyFont="1" applyFill="1" applyBorder="1"/>
    <xf numFmtId="0" fontId="8" fillId="5" borderId="27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0" fontId="8" fillId="6" borderId="26" xfId="0" applyFont="1" applyFill="1" applyBorder="1"/>
    <xf numFmtId="0" fontId="8" fillId="6" borderId="27" xfId="0" applyFont="1" applyFill="1" applyBorder="1"/>
    <xf numFmtId="164" fontId="8" fillId="6" borderId="31" xfId="0" applyNumberFormat="1" applyFont="1" applyFill="1" applyBorder="1" applyAlignment="1">
      <alignment horizontal="center"/>
    </xf>
    <xf numFmtId="164" fontId="8" fillId="5" borderId="31" xfId="0" applyNumberFormat="1" applyFont="1" applyFill="1" applyBorder="1" applyAlignment="1">
      <alignment horizontal="center"/>
    </xf>
    <xf numFmtId="164" fontId="9" fillId="7" borderId="32" xfId="0" applyNumberFormat="1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7" fillId="7" borderId="4" xfId="0" applyNumberFormat="1" applyFont="1" applyFill="1" applyBorder="1" applyAlignment="1">
      <alignment horizontal="center" vertical="center"/>
    </xf>
    <xf numFmtId="0" fontId="7" fillId="7" borderId="21" xfId="0" applyFont="1" applyFill="1" applyBorder="1"/>
    <xf numFmtId="164" fontId="7" fillId="0" borderId="34" xfId="0" applyNumberFormat="1" applyFont="1" applyFill="1" applyBorder="1" applyAlignment="1">
      <alignment horizontal="center" vertical="center"/>
    </xf>
    <xf numFmtId="0" fontId="7" fillId="0" borderId="36" xfId="0" applyFont="1" applyFill="1" applyBorder="1"/>
    <xf numFmtId="164" fontId="1" fillId="7" borderId="4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7" fillId="0" borderId="37" xfId="0" applyFont="1" applyFill="1" applyBorder="1"/>
    <xf numFmtId="164" fontId="1" fillId="0" borderId="6" xfId="0" applyNumberFormat="1" applyFont="1" applyFill="1" applyBorder="1" applyAlignment="1">
      <alignment horizontal="center" vertical="center"/>
    </xf>
    <xf numFmtId="0" fontId="7" fillId="0" borderId="22" xfId="0" applyFont="1" applyFill="1" applyBorder="1"/>
    <xf numFmtId="164" fontId="1" fillId="0" borderId="35" xfId="0" applyNumberFormat="1" applyFont="1" applyFill="1" applyBorder="1" applyAlignment="1">
      <alignment horizontal="center" vertical="center"/>
    </xf>
    <xf numFmtId="0" fontId="7" fillId="0" borderId="38" xfId="0" applyFont="1" applyFill="1" applyBorder="1"/>
    <xf numFmtId="0" fontId="1" fillId="7" borderId="21" xfId="0" applyFont="1" applyFill="1" applyBorder="1"/>
    <xf numFmtId="0" fontId="1" fillId="0" borderId="37" xfId="0" applyFont="1" applyFill="1" applyBorder="1"/>
    <xf numFmtId="0" fontId="1" fillId="0" borderId="22" xfId="0" applyFont="1" applyFill="1" applyBorder="1"/>
    <xf numFmtId="0" fontId="1" fillId="0" borderId="38" xfId="0" applyFont="1" applyFill="1" applyBorder="1"/>
    <xf numFmtId="0" fontId="1" fillId="0" borderId="37" xfId="0" applyFont="1" applyFill="1" applyBorder="1" applyAlignment="1">
      <alignment vertical="top" wrapText="1"/>
    </xf>
    <xf numFmtId="164" fontId="1" fillId="0" borderId="34" xfId="0" applyNumberFormat="1" applyFont="1" applyFill="1" applyBorder="1" applyAlignment="1">
      <alignment horizontal="center" vertical="center"/>
    </xf>
    <xf numFmtId="0" fontId="1" fillId="0" borderId="36" xfId="0" applyFont="1" applyFill="1" applyBorder="1"/>
    <xf numFmtId="164" fontId="1" fillId="0" borderId="10" xfId="0" applyNumberFormat="1" applyFont="1" applyFill="1" applyBorder="1" applyAlignment="1">
      <alignment horizontal="center" vertical="center"/>
    </xf>
    <xf numFmtId="0" fontId="1" fillId="0" borderId="23" xfId="0" applyFont="1" applyFill="1" applyBorder="1"/>
    <xf numFmtId="0" fontId="1" fillId="0" borderId="0" xfId="0" applyFont="1"/>
    <xf numFmtId="0" fontId="2" fillId="0" borderId="39" xfId="0" applyFont="1" applyBorder="1"/>
    <xf numFmtId="164" fontId="1" fillId="0" borderId="13" xfId="0" applyNumberFormat="1" applyFont="1" applyFill="1" applyBorder="1" applyAlignment="1">
      <alignment horizontal="center" vertical="center"/>
    </xf>
    <xf numFmtId="0" fontId="2" fillId="0" borderId="40" xfId="0" applyFont="1" applyBorder="1"/>
    <xf numFmtId="0" fontId="2" fillId="0" borderId="41" xfId="0" applyFont="1" applyBorder="1"/>
    <xf numFmtId="0" fontId="1" fillId="0" borderId="40" xfId="0" applyFont="1" applyBorder="1"/>
    <xf numFmtId="43" fontId="1" fillId="0" borderId="11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horizontal="center" vertical="center"/>
    </xf>
    <xf numFmtId="43" fontId="1" fillId="0" borderId="9" xfId="0" applyNumberFormat="1" applyFont="1" applyFill="1" applyBorder="1" applyAlignment="1">
      <alignment horizontal="center" vertical="center"/>
    </xf>
    <xf numFmtId="43" fontId="7" fillId="7" borderId="16" xfId="0" applyNumberFormat="1" applyFont="1" applyFill="1" applyBorder="1" applyAlignment="1">
      <alignment horizontal="center" vertical="center"/>
    </xf>
    <xf numFmtId="43" fontId="7" fillId="0" borderId="33" xfId="0" applyNumberFormat="1" applyFont="1" applyFill="1" applyBorder="1" applyAlignment="1">
      <alignment horizontal="center" vertical="center"/>
    </xf>
    <xf numFmtId="43" fontId="1" fillId="7" borderId="16" xfId="0" applyNumberFormat="1" applyFont="1" applyFill="1" applyBorder="1" applyAlignment="1">
      <alignment horizontal="center" vertical="center"/>
    </xf>
    <xf numFmtId="43" fontId="1" fillId="0" borderId="7" xfId="0" applyNumberFormat="1" applyFont="1" applyFill="1" applyBorder="1" applyAlignment="1">
      <alignment horizontal="center" vertical="center"/>
    </xf>
    <xf numFmtId="43" fontId="1" fillId="0" borderId="15" xfId="0" applyNumberFormat="1" applyFont="1" applyFill="1" applyBorder="1" applyAlignment="1">
      <alignment horizontal="center" vertical="center"/>
    </xf>
    <xf numFmtId="43" fontId="1" fillId="0" borderId="33" xfId="0" applyNumberFormat="1" applyFont="1" applyFill="1" applyBorder="1" applyAlignment="1">
      <alignment horizontal="center" vertical="center"/>
    </xf>
    <xf numFmtId="0" fontId="10" fillId="0" borderId="37" xfId="0" applyFont="1" applyFill="1" applyBorder="1"/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37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94" t="s">
        <v>0</v>
      </c>
      <c r="B3" s="94" t="s">
        <v>1</v>
      </c>
      <c r="C3" s="94" t="s">
        <v>213</v>
      </c>
      <c r="D3" s="94"/>
      <c r="E3" s="94"/>
      <c r="F3" s="94"/>
      <c r="G3" s="94"/>
      <c r="H3" s="94"/>
      <c r="I3" s="95">
        <v>2</v>
      </c>
      <c r="J3" s="94" t="s">
        <v>250</v>
      </c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5">
        <v>4</v>
      </c>
      <c r="BX3" s="95">
        <v>5</v>
      </c>
      <c r="BY3" s="95"/>
      <c r="BZ3" s="95">
        <v>6</v>
      </c>
      <c r="CA3" s="95">
        <v>7</v>
      </c>
      <c r="CB3" s="95">
        <v>8</v>
      </c>
      <c r="CC3" s="95">
        <v>9</v>
      </c>
      <c r="CD3" s="97" t="s">
        <v>2</v>
      </c>
      <c r="CH3" s="5" t="s">
        <v>12</v>
      </c>
      <c r="CN3" s="5" t="s">
        <v>13</v>
      </c>
    </row>
    <row r="4" spans="1:92" s="5" customFormat="1" x14ac:dyDescent="0.25">
      <c r="A4" s="94"/>
      <c r="B4" s="94"/>
      <c r="C4" s="94"/>
      <c r="D4" s="94"/>
      <c r="E4" s="94"/>
      <c r="F4" s="94"/>
      <c r="G4" s="94"/>
      <c r="H4" s="94"/>
      <c r="I4" s="95"/>
      <c r="J4" s="94" t="s">
        <v>3</v>
      </c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 t="s">
        <v>4</v>
      </c>
      <c r="AO4" s="94"/>
      <c r="AP4" s="94" t="s">
        <v>5</v>
      </c>
      <c r="AQ4" s="94"/>
      <c r="AR4" s="94"/>
      <c r="AS4" s="94"/>
      <c r="AT4" s="94"/>
      <c r="AU4" s="94"/>
      <c r="AV4" s="95">
        <v>3.4</v>
      </c>
      <c r="AW4" s="95"/>
      <c r="AX4" s="95"/>
      <c r="AY4" s="95">
        <v>3.5</v>
      </c>
      <c r="AZ4" s="95"/>
      <c r="BA4" s="95">
        <v>3.6</v>
      </c>
      <c r="BB4" s="95"/>
      <c r="BC4" s="95">
        <v>3.7</v>
      </c>
      <c r="BD4" s="95"/>
      <c r="BE4" s="95"/>
      <c r="BF4" s="95"/>
      <c r="BG4" s="95"/>
      <c r="BH4" s="95"/>
      <c r="BI4" s="95"/>
      <c r="BJ4" s="95">
        <v>3.8</v>
      </c>
      <c r="BK4" s="95"/>
      <c r="BL4" s="95"/>
      <c r="BM4" s="95"/>
      <c r="BN4" s="95"/>
      <c r="BO4" s="95"/>
      <c r="BP4" s="95"/>
      <c r="BQ4" s="95">
        <v>3.9</v>
      </c>
      <c r="BR4" s="95"/>
      <c r="BS4" s="95" t="s">
        <v>246</v>
      </c>
      <c r="BT4" s="95" t="s">
        <v>247</v>
      </c>
      <c r="BU4" s="95">
        <v>3.12</v>
      </c>
      <c r="BV4" s="95"/>
      <c r="BW4" s="95"/>
      <c r="BX4" s="95"/>
      <c r="BY4" s="95"/>
      <c r="BZ4" s="95"/>
      <c r="CA4" s="95"/>
      <c r="CB4" s="95"/>
      <c r="CC4" s="95"/>
      <c r="CD4" s="9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94"/>
      <c r="B5" s="94"/>
      <c r="C5" s="94"/>
      <c r="D5" s="94"/>
      <c r="E5" s="94"/>
      <c r="F5" s="94"/>
      <c r="G5" s="94"/>
      <c r="H5" s="94"/>
      <c r="I5" s="95"/>
      <c r="J5" s="94" t="s">
        <v>6</v>
      </c>
      <c r="K5" s="94"/>
      <c r="L5" s="94"/>
      <c r="M5" s="94"/>
      <c r="N5" s="94" t="s">
        <v>7</v>
      </c>
      <c r="O5" s="94"/>
      <c r="P5" s="94"/>
      <c r="Q5" s="94"/>
      <c r="R5" s="94"/>
      <c r="S5" s="94" t="s">
        <v>8</v>
      </c>
      <c r="T5" s="94"/>
      <c r="U5" s="94"/>
      <c r="V5" s="94"/>
      <c r="W5" s="94"/>
      <c r="X5" s="94"/>
      <c r="Y5" s="94"/>
      <c r="Z5" s="94" t="s">
        <v>9</v>
      </c>
      <c r="AA5" s="94"/>
      <c r="AB5" s="94" t="s">
        <v>10</v>
      </c>
      <c r="AC5" s="94"/>
      <c r="AD5" s="94"/>
      <c r="AE5" s="94"/>
      <c r="AF5" s="94"/>
      <c r="AG5" s="94" t="s">
        <v>11</v>
      </c>
      <c r="AH5" s="94"/>
      <c r="AI5" s="94"/>
      <c r="AJ5" s="94"/>
      <c r="AK5" s="94"/>
      <c r="AL5" s="94"/>
      <c r="AM5" s="94"/>
      <c r="AN5" s="94"/>
      <c r="AO5" s="94"/>
      <c r="AP5" s="94" t="s">
        <v>39</v>
      </c>
      <c r="AQ5" s="94"/>
      <c r="AR5" s="94" t="s">
        <v>40</v>
      </c>
      <c r="AS5" s="94"/>
      <c r="AT5" s="95" t="s">
        <v>231</v>
      </c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94"/>
      <c r="B6" s="94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96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96"/>
      <c r="BT6" s="96"/>
      <c r="BU6" s="4" t="s">
        <v>248</v>
      </c>
      <c r="BV6" s="4" t="s">
        <v>249</v>
      </c>
      <c r="BW6" s="96"/>
      <c r="BX6" s="3">
        <v>5.0999999999999996</v>
      </c>
      <c r="BY6" s="3">
        <v>5.2</v>
      </c>
      <c r="BZ6" s="95"/>
      <c r="CA6" s="95"/>
      <c r="CB6" s="95"/>
      <c r="CC6" s="95"/>
      <c r="CD6" s="97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8">
        <v>10</v>
      </c>
      <c r="AU8" s="28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9">
        <v>2.5</v>
      </c>
      <c r="AU67" s="29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workbookViewId="0">
      <pane xSplit="2" ySplit="6" topLeftCell="C97" activePane="bottomRight" state="frozen"/>
      <selection pane="topRight" activeCell="C1" sqref="C1"/>
      <selection pane="bottomLeft" activeCell="A7" sqref="A7"/>
      <selection pane="bottomRight" activeCell="E100" sqref="E100"/>
    </sheetView>
  </sheetViews>
  <sheetFormatPr defaultColWidth="9.140625" defaultRowHeight="21" x14ac:dyDescent="0.35"/>
  <cols>
    <col min="1" max="1" width="9.140625" style="30"/>
    <col min="2" max="2" width="28.42578125" style="30" customWidth="1"/>
    <col min="3" max="3" width="13" style="13" customWidth="1"/>
    <col min="4" max="4" width="11.85546875" style="13" customWidth="1"/>
    <col min="5" max="5" width="30.7109375" style="13" customWidth="1"/>
    <col min="6" max="13" width="9.140625" style="13" customWidth="1"/>
    <col min="14" max="16384" width="9.140625" style="13"/>
  </cols>
  <sheetData>
    <row r="1" spans="1:13" x14ac:dyDescent="0.35">
      <c r="A1" s="20" t="s">
        <v>258</v>
      </c>
      <c r="B1" s="20" t="s">
        <v>282</v>
      </c>
      <c r="G1" s="36"/>
      <c r="H1" s="37">
        <v>1</v>
      </c>
      <c r="I1" s="37">
        <v>2</v>
      </c>
      <c r="J1" s="37">
        <v>3</v>
      </c>
      <c r="K1" s="37">
        <v>4</v>
      </c>
      <c r="L1" s="37">
        <v>5</v>
      </c>
      <c r="M1" s="33" t="s">
        <v>260</v>
      </c>
    </row>
    <row r="2" spans="1:13" ht="21.75" thickBot="1" x14ac:dyDescent="0.4">
      <c r="A2" s="20" t="s">
        <v>281</v>
      </c>
      <c r="B2" s="20"/>
      <c r="D2" s="78" t="s">
        <v>257</v>
      </c>
      <c r="G2" s="35" t="s">
        <v>285</v>
      </c>
      <c r="H2" s="27">
        <v>65</v>
      </c>
      <c r="I2" s="27">
        <v>70</v>
      </c>
      <c r="J2" s="27">
        <v>75</v>
      </c>
      <c r="K2" s="27">
        <v>80</v>
      </c>
      <c r="L2" s="27">
        <v>85</v>
      </c>
      <c r="M2" s="34">
        <f>1/(L2-K2)</f>
        <v>0.2</v>
      </c>
    </row>
    <row r="3" spans="1:13" x14ac:dyDescent="0.35">
      <c r="A3" s="20" t="s">
        <v>256</v>
      </c>
      <c r="B3" s="20"/>
    </row>
    <row r="4" spans="1:13" ht="21.75" thickBot="1" x14ac:dyDescent="0.4"/>
    <row r="5" spans="1:13" ht="21.75" customHeight="1" thickBot="1" x14ac:dyDescent="0.4">
      <c r="A5" s="98" t="s">
        <v>0</v>
      </c>
      <c r="B5" s="99" t="s">
        <v>259</v>
      </c>
      <c r="C5" s="100" t="s">
        <v>263</v>
      </c>
      <c r="D5" s="101"/>
      <c r="E5" s="102" t="s">
        <v>417</v>
      </c>
    </row>
    <row r="6" spans="1:13" ht="42.75" thickBot="1" x14ac:dyDescent="0.4">
      <c r="A6" s="98"/>
      <c r="B6" s="99"/>
      <c r="C6" s="31" t="s">
        <v>262</v>
      </c>
      <c r="D6" s="32" t="s">
        <v>264</v>
      </c>
      <c r="E6" s="102"/>
    </row>
    <row r="7" spans="1:13" x14ac:dyDescent="0.35">
      <c r="A7" s="26" t="s">
        <v>265</v>
      </c>
      <c r="B7" s="79" t="s">
        <v>406</v>
      </c>
      <c r="C7" s="84">
        <v>106.99</v>
      </c>
      <c r="D7" s="80">
        <v>5</v>
      </c>
      <c r="E7" s="64"/>
    </row>
    <row r="8" spans="1:13" x14ac:dyDescent="0.35">
      <c r="A8" s="22" t="s">
        <v>266</v>
      </c>
      <c r="B8" s="81" t="s">
        <v>407</v>
      </c>
      <c r="C8" s="85">
        <v>87.52</v>
      </c>
      <c r="D8" s="65">
        <v>5</v>
      </c>
      <c r="E8" s="64"/>
    </row>
    <row r="9" spans="1:13" x14ac:dyDescent="0.35">
      <c r="A9" s="22" t="s">
        <v>267</v>
      </c>
      <c r="B9" s="81" t="s">
        <v>408</v>
      </c>
      <c r="C9" s="85">
        <v>85.03</v>
      </c>
      <c r="D9" s="65">
        <v>5</v>
      </c>
      <c r="E9" s="64"/>
    </row>
    <row r="10" spans="1:13" x14ac:dyDescent="0.35">
      <c r="A10" s="22" t="s">
        <v>268</v>
      </c>
      <c r="B10" s="81" t="s">
        <v>409</v>
      </c>
      <c r="C10" s="85">
        <v>85.87</v>
      </c>
      <c r="D10" s="65">
        <v>5</v>
      </c>
      <c r="E10" s="64"/>
    </row>
    <row r="11" spans="1:13" x14ac:dyDescent="0.35">
      <c r="A11" s="22" t="s">
        <v>269</v>
      </c>
      <c r="B11" s="83" t="s">
        <v>416</v>
      </c>
      <c r="C11" s="85">
        <v>86.6</v>
      </c>
      <c r="D11" s="65">
        <v>5</v>
      </c>
      <c r="E11" s="66"/>
    </row>
    <row r="12" spans="1:13" x14ac:dyDescent="0.35">
      <c r="A12" s="22" t="s">
        <v>270</v>
      </c>
      <c r="B12" s="81" t="s">
        <v>410</v>
      </c>
      <c r="C12" s="85">
        <v>87.66</v>
      </c>
      <c r="D12" s="65">
        <v>5</v>
      </c>
      <c r="E12" s="66"/>
    </row>
    <row r="13" spans="1:13" x14ac:dyDescent="0.35">
      <c r="A13" s="22" t="s">
        <v>271</v>
      </c>
      <c r="B13" s="83" t="s">
        <v>286</v>
      </c>
      <c r="C13" s="85">
        <v>85.35</v>
      </c>
      <c r="D13" s="65">
        <v>5</v>
      </c>
      <c r="E13" s="66"/>
    </row>
    <row r="14" spans="1:13" x14ac:dyDescent="0.35">
      <c r="A14" s="22" t="s">
        <v>272</v>
      </c>
      <c r="B14" s="83" t="s">
        <v>283</v>
      </c>
      <c r="C14" s="85">
        <v>87.24</v>
      </c>
      <c r="D14" s="65">
        <v>5</v>
      </c>
      <c r="E14" s="66"/>
    </row>
    <row r="15" spans="1:13" x14ac:dyDescent="0.35">
      <c r="A15" s="22" t="s">
        <v>273</v>
      </c>
      <c r="B15" s="81" t="s">
        <v>411</v>
      </c>
      <c r="C15" s="85">
        <v>86.75</v>
      </c>
      <c r="D15" s="65">
        <v>5</v>
      </c>
      <c r="E15" s="66"/>
    </row>
    <row r="16" spans="1:13" x14ac:dyDescent="0.35">
      <c r="A16" s="22" t="s">
        <v>274</v>
      </c>
      <c r="B16" s="81" t="s">
        <v>412</v>
      </c>
      <c r="C16" s="85">
        <v>87.116</v>
      </c>
      <c r="D16" s="65">
        <v>5</v>
      </c>
      <c r="E16" s="66"/>
    </row>
    <row r="17" spans="1:5" x14ac:dyDescent="0.35">
      <c r="A17" s="22" t="s">
        <v>275</v>
      </c>
      <c r="B17" s="81" t="s">
        <v>413</v>
      </c>
      <c r="C17" s="85">
        <v>87.35</v>
      </c>
      <c r="D17" s="65">
        <v>5</v>
      </c>
      <c r="E17" s="66"/>
    </row>
    <row r="18" spans="1:5" x14ac:dyDescent="0.35">
      <c r="A18" s="22" t="s">
        <v>276</v>
      </c>
      <c r="B18" s="83" t="s">
        <v>287</v>
      </c>
      <c r="C18" s="85">
        <v>85.44</v>
      </c>
      <c r="D18" s="65">
        <v>5</v>
      </c>
      <c r="E18" s="66"/>
    </row>
    <row r="19" spans="1:5" x14ac:dyDescent="0.35">
      <c r="A19" s="22" t="s">
        <v>277</v>
      </c>
      <c r="B19" s="81" t="s">
        <v>414</v>
      </c>
      <c r="C19" s="85">
        <v>91.4</v>
      </c>
      <c r="D19" s="65">
        <v>5</v>
      </c>
      <c r="E19" s="66"/>
    </row>
    <row r="20" spans="1:5" x14ac:dyDescent="0.35">
      <c r="A20" s="22" t="s">
        <v>278</v>
      </c>
      <c r="B20" s="83" t="s">
        <v>288</v>
      </c>
      <c r="C20" s="85">
        <v>87.82</v>
      </c>
      <c r="D20" s="65">
        <v>5</v>
      </c>
      <c r="E20" s="66"/>
    </row>
    <row r="21" spans="1:5" x14ac:dyDescent="0.35">
      <c r="A21" s="22" t="s">
        <v>279</v>
      </c>
      <c r="B21" s="83" t="s">
        <v>284</v>
      </c>
      <c r="C21" s="85">
        <v>85.44</v>
      </c>
      <c r="D21" s="65">
        <v>5</v>
      </c>
      <c r="E21" s="66"/>
    </row>
    <row r="22" spans="1:5" ht="21.75" thickBot="1" x14ac:dyDescent="0.4">
      <c r="A22" s="23" t="s">
        <v>280</v>
      </c>
      <c r="B22" s="82" t="s">
        <v>415</v>
      </c>
      <c r="C22" s="86">
        <v>100</v>
      </c>
      <c r="D22" s="76">
        <v>5</v>
      </c>
      <c r="E22" s="68"/>
    </row>
    <row r="23" spans="1:5" ht="21.75" thickBot="1" x14ac:dyDescent="0.4">
      <c r="A23" s="53" t="s">
        <v>58</v>
      </c>
      <c r="B23" s="54" t="s">
        <v>300</v>
      </c>
      <c r="C23" s="87">
        <v>86.87</v>
      </c>
      <c r="D23" s="58">
        <v>5</v>
      </c>
      <c r="E23" s="59"/>
    </row>
    <row r="24" spans="1:5" ht="21.75" thickBot="1" x14ac:dyDescent="0.4">
      <c r="A24" s="55" t="s">
        <v>301</v>
      </c>
      <c r="B24" s="56" t="s">
        <v>84</v>
      </c>
      <c r="C24" s="88">
        <v>96.99</v>
      </c>
      <c r="D24" s="60">
        <v>5</v>
      </c>
      <c r="E24" s="61"/>
    </row>
    <row r="25" spans="1:5" ht="21.75" thickBot="1" x14ac:dyDescent="0.4">
      <c r="A25" s="53" t="s">
        <v>302</v>
      </c>
      <c r="B25" s="54" t="s">
        <v>303</v>
      </c>
      <c r="C25" s="89">
        <v>89.88</v>
      </c>
      <c r="D25" s="62">
        <v>5</v>
      </c>
      <c r="E25" s="59"/>
    </row>
    <row r="26" spans="1:5" x14ac:dyDescent="0.35">
      <c r="A26" s="26" t="s">
        <v>304</v>
      </c>
      <c r="B26" s="25" t="s">
        <v>74</v>
      </c>
      <c r="C26" s="90">
        <v>88.31</v>
      </c>
      <c r="D26" s="63">
        <v>5</v>
      </c>
      <c r="E26" s="64"/>
    </row>
    <row r="27" spans="1:5" x14ac:dyDescent="0.35">
      <c r="A27" s="22" t="s">
        <v>305</v>
      </c>
      <c r="B27" s="21" t="s">
        <v>154</v>
      </c>
      <c r="C27" s="85">
        <v>90.98</v>
      </c>
      <c r="D27" s="65">
        <v>5</v>
      </c>
      <c r="E27" s="66"/>
    </row>
    <row r="28" spans="1:5" ht="21.75" thickBot="1" x14ac:dyDescent="0.4">
      <c r="A28" s="23" t="s">
        <v>306</v>
      </c>
      <c r="B28" s="24" t="s">
        <v>160</v>
      </c>
      <c r="C28" s="91">
        <v>90.41</v>
      </c>
      <c r="D28" s="67">
        <v>5</v>
      </c>
      <c r="E28" s="68"/>
    </row>
    <row r="29" spans="1:5" ht="21.75" thickBot="1" x14ac:dyDescent="0.4">
      <c r="A29" s="53" t="s">
        <v>307</v>
      </c>
      <c r="B29" s="54" t="s">
        <v>308</v>
      </c>
      <c r="C29" s="89">
        <v>85.55</v>
      </c>
      <c r="D29" s="62">
        <v>5</v>
      </c>
      <c r="E29" s="59"/>
    </row>
    <row r="30" spans="1:5" x14ac:dyDescent="0.35">
      <c r="A30" s="26" t="s">
        <v>309</v>
      </c>
      <c r="B30" s="25" t="s">
        <v>88</v>
      </c>
      <c r="C30" s="90">
        <v>95</v>
      </c>
      <c r="D30" s="63">
        <v>5</v>
      </c>
      <c r="E30" s="64"/>
    </row>
    <row r="31" spans="1:5" ht="21.75" thickBot="1" x14ac:dyDescent="0.4">
      <c r="A31" s="23" t="s">
        <v>310</v>
      </c>
      <c r="B31" s="24" t="s">
        <v>92</v>
      </c>
      <c r="C31" s="91">
        <v>88.69</v>
      </c>
      <c r="D31" s="67">
        <v>5</v>
      </c>
      <c r="E31" s="68"/>
    </row>
    <row r="32" spans="1:5" ht="21.75" thickBot="1" x14ac:dyDescent="0.4">
      <c r="A32" s="53" t="s">
        <v>311</v>
      </c>
      <c r="B32" s="54" t="s">
        <v>312</v>
      </c>
      <c r="C32" s="89">
        <v>91.95</v>
      </c>
      <c r="D32" s="62">
        <v>5</v>
      </c>
      <c r="E32" s="69"/>
    </row>
    <row r="33" spans="1:5" x14ac:dyDescent="0.35">
      <c r="A33" s="26" t="s">
        <v>313</v>
      </c>
      <c r="B33" s="25" t="s">
        <v>102</v>
      </c>
      <c r="C33" s="90">
        <v>87.92</v>
      </c>
      <c r="D33" s="63">
        <v>5</v>
      </c>
      <c r="E33" s="70"/>
    </row>
    <row r="34" spans="1:5" x14ac:dyDescent="0.35">
      <c r="A34" s="22" t="s">
        <v>314</v>
      </c>
      <c r="B34" s="21" t="s">
        <v>96</v>
      </c>
      <c r="C34" s="85">
        <v>86.63</v>
      </c>
      <c r="D34" s="65">
        <v>5</v>
      </c>
      <c r="E34" s="71"/>
    </row>
    <row r="35" spans="1:5" ht="21.75" thickBot="1" x14ac:dyDescent="0.4">
      <c r="A35" s="23" t="s">
        <v>315</v>
      </c>
      <c r="B35" s="24" t="s">
        <v>100</v>
      </c>
      <c r="C35" s="91">
        <v>96.48</v>
      </c>
      <c r="D35" s="67">
        <v>5</v>
      </c>
      <c r="E35" s="72"/>
    </row>
    <row r="36" spans="1:5" ht="21.75" thickBot="1" x14ac:dyDescent="0.4">
      <c r="A36" s="53" t="s">
        <v>316</v>
      </c>
      <c r="B36" s="54" t="s">
        <v>317</v>
      </c>
      <c r="C36" s="89">
        <v>88.8</v>
      </c>
      <c r="D36" s="62">
        <v>5</v>
      </c>
      <c r="E36" s="69"/>
    </row>
    <row r="37" spans="1:5" x14ac:dyDescent="0.35">
      <c r="A37" s="26" t="s">
        <v>318</v>
      </c>
      <c r="B37" s="25" t="s">
        <v>110</v>
      </c>
      <c r="C37" s="90">
        <v>89.05</v>
      </c>
      <c r="D37" s="63">
        <v>5</v>
      </c>
      <c r="E37" s="73"/>
    </row>
    <row r="38" spans="1:5" x14ac:dyDescent="0.35">
      <c r="A38" s="22" t="s">
        <v>319</v>
      </c>
      <c r="B38" s="21" t="s">
        <v>116</v>
      </c>
      <c r="C38" s="85">
        <v>88.17</v>
      </c>
      <c r="D38" s="65">
        <v>5</v>
      </c>
      <c r="E38" s="71"/>
    </row>
    <row r="39" spans="1:5" ht="21.75" thickBot="1" x14ac:dyDescent="0.4">
      <c r="A39" s="23" t="s">
        <v>320</v>
      </c>
      <c r="B39" s="24" t="s">
        <v>114</v>
      </c>
      <c r="C39" s="91">
        <v>93.49</v>
      </c>
      <c r="D39" s="67">
        <v>5</v>
      </c>
      <c r="E39" s="72"/>
    </row>
    <row r="40" spans="1:5" ht="21.75" thickBot="1" x14ac:dyDescent="0.4">
      <c r="A40" s="53" t="s">
        <v>321</v>
      </c>
      <c r="B40" s="54" t="s">
        <v>322</v>
      </c>
      <c r="C40" s="89">
        <v>87.8</v>
      </c>
      <c r="D40" s="62">
        <v>5</v>
      </c>
      <c r="E40" s="69"/>
    </row>
    <row r="41" spans="1:5" x14ac:dyDescent="0.35">
      <c r="A41" s="26" t="s">
        <v>323</v>
      </c>
      <c r="B41" s="25" t="s">
        <v>120</v>
      </c>
      <c r="C41" s="90">
        <v>94.39</v>
      </c>
      <c r="D41" s="63">
        <v>5</v>
      </c>
      <c r="E41" s="70"/>
    </row>
    <row r="42" spans="1:5" x14ac:dyDescent="0.35">
      <c r="A42" s="22" t="s">
        <v>324</v>
      </c>
      <c r="B42" s="21" t="s">
        <v>140</v>
      </c>
      <c r="C42" s="85">
        <v>94.97</v>
      </c>
      <c r="D42" s="65">
        <v>5</v>
      </c>
      <c r="E42" s="71"/>
    </row>
    <row r="43" spans="1:5" x14ac:dyDescent="0.35">
      <c r="A43" s="22" t="s">
        <v>325</v>
      </c>
      <c r="B43" s="21" t="s">
        <v>128</v>
      </c>
      <c r="C43" s="85">
        <v>89.96</v>
      </c>
      <c r="D43" s="65">
        <v>5</v>
      </c>
      <c r="E43" s="71"/>
    </row>
    <row r="44" spans="1:5" ht="21.75" thickBot="1" x14ac:dyDescent="0.4">
      <c r="A44" s="23" t="s">
        <v>326</v>
      </c>
      <c r="B44" s="24" t="s">
        <v>134</v>
      </c>
      <c r="C44" s="91">
        <v>93.915999999999997</v>
      </c>
      <c r="D44" s="67">
        <v>5</v>
      </c>
      <c r="E44" s="72"/>
    </row>
    <row r="45" spans="1:5" ht="21.75" thickBot="1" x14ac:dyDescent="0.4">
      <c r="A45" s="53" t="s">
        <v>327</v>
      </c>
      <c r="B45" s="54" t="s">
        <v>328</v>
      </c>
      <c r="C45" s="89">
        <v>88.51</v>
      </c>
      <c r="D45" s="62">
        <v>5</v>
      </c>
      <c r="E45" s="69"/>
    </row>
    <row r="46" spans="1:5" x14ac:dyDescent="0.35">
      <c r="A46" s="26" t="s">
        <v>329</v>
      </c>
      <c r="B46" s="25" t="s">
        <v>146</v>
      </c>
      <c r="C46" s="90">
        <v>86.57</v>
      </c>
      <c r="D46" s="63">
        <v>5</v>
      </c>
      <c r="E46" s="70"/>
    </row>
    <row r="47" spans="1:5" x14ac:dyDescent="0.35">
      <c r="A47" s="22" t="s">
        <v>330</v>
      </c>
      <c r="B47" s="21" t="s">
        <v>148</v>
      </c>
      <c r="C47" s="85">
        <v>96.49</v>
      </c>
      <c r="D47" s="65">
        <v>5</v>
      </c>
      <c r="E47" s="71"/>
    </row>
    <row r="48" spans="1:5" x14ac:dyDescent="0.35">
      <c r="A48" s="22" t="s">
        <v>331</v>
      </c>
      <c r="B48" s="21" t="s">
        <v>144</v>
      </c>
      <c r="C48" s="85">
        <v>88.88</v>
      </c>
      <c r="D48" s="65">
        <v>5</v>
      </c>
      <c r="E48" s="71"/>
    </row>
    <row r="49" spans="1:5" ht="21.75" thickBot="1" x14ac:dyDescent="0.4">
      <c r="A49" s="23" t="s">
        <v>332</v>
      </c>
      <c r="B49" s="24" t="s">
        <v>142</v>
      </c>
      <c r="C49" s="91">
        <v>91.3</v>
      </c>
      <c r="D49" s="67">
        <v>5</v>
      </c>
      <c r="E49" s="72"/>
    </row>
    <row r="50" spans="1:5" ht="21.75" thickBot="1" x14ac:dyDescent="0.4">
      <c r="A50" s="53" t="s">
        <v>333</v>
      </c>
      <c r="B50" s="54" t="s">
        <v>334</v>
      </c>
      <c r="C50" s="89">
        <v>88.16</v>
      </c>
      <c r="D50" s="62">
        <v>5</v>
      </c>
      <c r="E50" s="69"/>
    </row>
    <row r="51" spans="1:5" x14ac:dyDescent="0.35">
      <c r="A51" s="26" t="s">
        <v>335</v>
      </c>
      <c r="B51" s="25" t="s">
        <v>158</v>
      </c>
      <c r="C51" s="90">
        <v>85.9</v>
      </c>
      <c r="D51" s="63">
        <v>5</v>
      </c>
      <c r="E51" s="70"/>
    </row>
    <row r="52" spans="1:5" x14ac:dyDescent="0.35">
      <c r="A52" s="22" t="s">
        <v>336</v>
      </c>
      <c r="B52" s="21" t="s">
        <v>152</v>
      </c>
      <c r="C52" s="85">
        <v>88.11</v>
      </c>
      <c r="D52" s="65">
        <v>5</v>
      </c>
      <c r="E52" s="71"/>
    </row>
    <row r="53" spans="1:5" ht="21.75" thickBot="1" x14ac:dyDescent="0.4">
      <c r="A53" s="23" t="s">
        <v>337</v>
      </c>
      <c r="B53" s="24" t="s">
        <v>156</v>
      </c>
      <c r="C53" s="91">
        <v>88.28</v>
      </c>
      <c r="D53" s="67">
        <v>5</v>
      </c>
      <c r="E53" s="72"/>
    </row>
    <row r="54" spans="1:5" ht="21.75" thickBot="1" x14ac:dyDescent="0.4">
      <c r="A54" s="53" t="s">
        <v>338</v>
      </c>
      <c r="B54" s="54" t="s">
        <v>339</v>
      </c>
      <c r="C54" s="89">
        <v>86.25</v>
      </c>
      <c r="D54" s="62">
        <v>5</v>
      </c>
      <c r="E54" s="69"/>
    </row>
    <row r="55" spans="1:5" x14ac:dyDescent="0.35">
      <c r="A55" s="26" t="s">
        <v>340</v>
      </c>
      <c r="B55" s="25" t="s">
        <v>122</v>
      </c>
      <c r="C55" s="90">
        <v>85.685000000000002</v>
      </c>
      <c r="D55" s="63">
        <v>5</v>
      </c>
      <c r="E55" s="70"/>
    </row>
    <row r="56" spans="1:5" x14ac:dyDescent="0.35">
      <c r="A56" s="22" t="s">
        <v>341</v>
      </c>
      <c r="B56" s="21" t="s">
        <v>166</v>
      </c>
      <c r="C56" s="85">
        <v>88.92</v>
      </c>
      <c r="D56" s="65">
        <v>5</v>
      </c>
      <c r="E56" s="71"/>
    </row>
    <row r="57" spans="1:5" x14ac:dyDescent="0.35">
      <c r="A57" s="22" t="s">
        <v>342</v>
      </c>
      <c r="B57" s="21" t="s">
        <v>172</v>
      </c>
      <c r="C57" s="85">
        <v>86.35</v>
      </c>
      <c r="D57" s="65">
        <v>5</v>
      </c>
      <c r="E57" s="71"/>
    </row>
    <row r="58" spans="1:5" ht="21.75" thickBot="1" x14ac:dyDescent="0.4">
      <c r="A58" s="23" t="s">
        <v>343</v>
      </c>
      <c r="B58" s="24" t="s">
        <v>170</v>
      </c>
      <c r="C58" s="91">
        <v>93.51</v>
      </c>
      <c r="D58" s="67">
        <v>5</v>
      </c>
      <c r="E58" s="72"/>
    </row>
    <row r="59" spans="1:5" ht="21.75" thickBot="1" x14ac:dyDescent="0.4">
      <c r="A59" s="53" t="s">
        <v>344</v>
      </c>
      <c r="B59" s="54" t="s">
        <v>345</v>
      </c>
      <c r="C59" s="89">
        <v>88.5</v>
      </c>
      <c r="D59" s="62">
        <v>5</v>
      </c>
      <c r="E59" s="69"/>
    </row>
    <row r="60" spans="1:5" x14ac:dyDescent="0.35">
      <c r="A60" s="26" t="s">
        <v>346</v>
      </c>
      <c r="B60" s="25" t="s">
        <v>186</v>
      </c>
      <c r="C60" s="90">
        <v>90.97</v>
      </c>
      <c r="D60" s="63">
        <v>5</v>
      </c>
      <c r="E60" s="70"/>
    </row>
    <row r="61" spans="1:5" ht="21.75" thickBot="1" x14ac:dyDescent="0.4">
      <c r="A61" s="23" t="s">
        <v>347</v>
      </c>
      <c r="B61" s="24" t="s">
        <v>168</v>
      </c>
      <c r="C61" s="91">
        <v>91.09</v>
      </c>
      <c r="D61" s="67">
        <v>5</v>
      </c>
      <c r="E61" s="72"/>
    </row>
    <row r="62" spans="1:5" ht="21.75" thickBot="1" x14ac:dyDescent="0.4">
      <c r="A62" s="53" t="s">
        <v>348</v>
      </c>
      <c r="B62" s="54" t="s">
        <v>349</v>
      </c>
      <c r="C62" s="89">
        <v>89.45</v>
      </c>
      <c r="D62" s="62">
        <v>5</v>
      </c>
      <c r="E62" s="69"/>
    </row>
    <row r="63" spans="1:5" x14ac:dyDescent="0.35">
      <c r="A63" s="26" t="s">
        <v>350</v>
      </c>
      <c r="B63" s="25" t="s">
        <v>191</v>
      </c>
      <c r="C63" s="90">
        <v>90.17</v>
      </c>
      <c r="D63" s="63">
        <v>5</v>
      </c>
      <c r="E63" s="70"/>
    </row>
    <row r="64" spans="1:5" ht="21.75" thickBot="1" x14ac:dyDescent="0.4">
      <c r="A64" s="23" t="s">
        <v>351</v>
      </c>
      <c r="B64" s="24" t="s">
        <v>199</v>
      </c>
      <c r="C64" s="91">
        <v>88.93</v>
      </c>
      <c r="D64" s="67">
        <v>5</v>
      </c>
      <c r="E64" s="72"/>
    </row>
    <row r="65" spans="1:5" ht="21.75" thickBot="1" x14ac:dyDescent="0.4">
      <c r="A65" s="53" t="s">
        <v>352</v>
      </c>
      <c r="B65" s="54" t="s">
        <v>353</v>
      </c>
      <c r="C65" s="89">
        <v>92.05</v>
      </c>
      <c r="D65" s="62">
        <v>5</v>
      </c>
      <c r="E65" s="69"/>
    </row>
    <row r="66" spans="1:5" ht="21.75" thickBot="1" x14ac:dyDescent="0.4">
      <c r="A66" s="57" t="s">
        <v>354</v>
      </c>
      <c r="B66" s="56" t="s">
        <v>212</v>
      </c>
      <c r="C66" s="92">
        <v>88.15</v>
      </c>
      <c r="D66" s="74">
        <v>5</v>
      </c>
      <c r="E66" s="75"/>
    </row>
    <row r="67" spans="1:5" ht="21.75" thickBot="1" x14ac:dyDescent="0.4">
      <c r="A67" s="53" t="s">
        <v>355</v>
      </c>
      <c r="B67" s="54" t="s">
        <v>356</v>
      </c>
      <c r="C67" s="89">
        <v>90.41</v>
      </c>
      <c r="D67" s="62">
        <v>5</v>
      </c>
      <c r="E67" s="69"/>
    </row>
    <row r="68" spans="1:5" ht="21.75" thickBot="1" x14ac:dyDescent="0.4">
      <c r="A68" s="53" t="s">
        <v>357</v>
      </c>
      <c r="B68" s="54" t="s">
        <v>358</v>
      </c>
      <c r="C68" s="89">
        <v>85.44</v>
      </c>
      <c r="D68" s="62">
        <v>5</v>
      </c>
      <c r="E68" s="69"/>
    </row>
    <row r="69" spans="1:5" x14ac:dyDescent="0.35">
      <c r="A69" s="26" t="s">
        <v>359</v>
      </c>
      <c r="B69" s="25" t="s">
        <v>64</v>
      </c>
      <c r="C69" s="90">
        <v>88.06</v>
      </c>
      <c r="D69" s="63">
        <v>5</v>
      </c>
      <c r="E69" s="70"/>
    </row>
    <row r="70" spans="1:5" ht="21.75" thickBot="1" x14ac:dyDescent="0.4">
      <c r="A70" s="23" t="s">
        <v>360</v>
      </c>
      <c r="B70" s="24" t="s">
        <v>112</v>
      </c>
      <c r="C70" s="91">
        <v>91.3</v>
      </c>
      <c r="D70" s="67">
        <v>5</v>
      </c>
      <c r="E70" s="72"/>
    </row>
    <row r="71" spans="1:5" ht="21.75" thickBot="1" x14ac:dyDescent="0.4">
      <c r="A71" s="53" t="s">
        <v>361</v>
      </c>
      <c r="B71" s="54" t="s">
        <v>362</v>
      </c>
      <c r="C71" s="89">
        <v>94.52</v>
      </c>
      <c r="D71" s="62">
        <v>5</v>
      </c>
      <c r="E71" s="69"/>
    </row>
    <row r="72" spans="1:5" x14ac:dyDescent="0.35">
      <c r="A72" s="26" t="s">
        <v>363</v>
      </c>
      <c r="B72" s="25" t="s">
        <v>78</v>
      </c>
      <c r="C72" s="90">
        <v>89.56</v>
      </c>
      <c r="D72" s="63">
        <v>5</v>
      </c>
      <c r="E72" s="70"/>
    </row>
    <row r="73" spans="1:5" x14ac:dyDescent="0.35">
      <c r="A73" s="22" t="s">
        <v>364</v>
      </c>
      <c r="B73" s="21" t="s">
        <v>72</v>
      </c>
      <c r="C73" s="85">
        <v>85.97</v>
      </c>
      <c r="D73" s="65">
        <v>5</v>
      </c>
      <c r="E73" s="71"/>
    </row>
    <row r="74" spans="1:5" ht="21.75" thickBot="1" x14ac:dyDescent="0.4">
      <c r="A74" s="23" t="s">
        <v>365</v>
      </c>
      <c r="B74" s="24" t="s">
        <v>70</v>
      </c>
      <c r="C74" s="91">
        <v>85.2</v>
      </c>
      <c r="D74" s="67">
        <v>5</v>
      </c>
      <c r="E74" s="72"/>
    </row>
    <row r="75" spans="1:5" ht="21.75" thickBot="1" x14ac:dyDescent="0.4">
      <c r="A75" s="53" t="s">
        <v>366</v>
      </c>
      <c r="B75" s="54" t="s">
        <v>367</v>
      </c>
      <c r="C75" s="89">
        <v>92.91</v>
      </c>
      <c r="D75" s="62">
        <v>5</v>
      </c>
      <c r="E75" s="69"/>
    </row>
    <row r="76" spans="1:5" x14ac:dyDescent="0.35">
      <c r="A76" s="26" t="s">
        <v>368</v>
      </c>
      <c r="B76" s="25" t="s">
        <v>104</v>
      </c>
      <c r="C76" s="90">
        <v>88.64</v>
      </c>
      <c r="D76" s="63">
        <v>5</v>
      </c>
      <c r="E76" s="70"/>
    </row>
    <row r="77" spans="1:5" ht="21.75" thickBot="1" x14ac:dyDescent="0.4">
      <c r="A77" s="23" t="s">
        <v>369</v>
      </c>
      <c r="B77" s="24" t="s">
        <v>106</v>
      </c>
      <c r="C77" s="91">
        <v>86.65</v>
      </c>
      <c r="D77" s="67">
        <v>5</v>
      </c>
      <c r="E77" s="72"/>
    </row>
    <row r="78" spans="1:5" ht="21.75" thickBot="1" x14ac:dyDescent="0.4">
      <c r="A78" s="53" t="s">
        <v>370</v>
      </c>
      <c r="B78" s="54" t="s">
        <v>371</v>
      </c>
      <c r="C78" s="89">
        <v>93.9</v>
      </c>
      <c r="D78" s="62">
        <v>5</v>
      </c>
      <c r="E78" s="69"/>
    </row>
    <row r="79" spans="1:5" x14ac:dyDescent="0.35">
      <c r="A79" s="26" t="s">
        <v>372</v>
      </c>
      <c r="B79" s="25" t="s">
        <v>82</v>
      </c>
      <c r="C79" s="90">
        <v>88.57</v>
      </c>
      <c r="D79" s="63">
        <v>5</v>
      </c>
      <c r="E79" s="70"/>
    </row>
    <row r="80" spans="1:5" ht="21.75" thickBot="1" x14ac:dyDescent="0.4">
      <c r="A80" s="23" t="s">
        <v>373</v>
      </c>
      <c r="B80" s="24" t="s">
        <v>86</v>
      </c>
      <c r="C80" s="91">
        <v>93.35</v>
      </c>
      <c r="D80" s="67">
        <v>5</v>
      </c>
      <c r="E80" s="72"/>
    </row>
    <row r="81" spans="1:5" ht="21.75" thickBot="1" x14ac:dyDescent="0.4">
      <c r="A81" s="53" t="s">
        <v>374</v>
      </c>
      <c r="B81" s="54" t="s">
        <v>375</v>
      </c>
      <c r="C81" s="89">
        <v>87.5</v>
      </c>
      <c r="D81" s="62">
        <v>5</v>
      </c>
      <c r="E81" s="69"/>
    </row>
    <row r="82" spans="1:5" x14ac:dyDescent="0.35">
      <c r="A82" s="26" t="s">
        <v>376</v>
      </c>
      <c r="B82" s="25" t="s">
        <v>126</v>
      </c>
      <c r="C82" s="90">
        <v>92.05</v>
      </c>
      <c r="D82" s="63">
        <v>5</v>
      </c>
      <c r="E82" s="70"/>
    </row>
    <row r="83" spans="1:5" x14ac:dyDescent="0.35">
      <c r="A83" s="22" t="s">
        <v>377</v>
      </c>
      <c r="B83" s="21" t="s">
        <v>132</v>
      </c>
      <c r="C83" s="85">
        <v>94.53</v>
      </c>
      <c r="D83" s="65">
        <v>5</v>
      </c>
      <c r="E83" s="71"/>
    </row>
    <row r="84" spans="1:5" x14ac:dyDescent="0.35">
      <c r="A84" s="22" t="s">
        <v>378</v>
      </c>
      <c r="B84" s="21" t="s">
        <v>124</v>
      </c>
      <c r="C84" s="85">
        <v>97.5</v>
      </c>
      <c r="D84" s="65">
        <v>5</v>
      </c>
      <c r="E84" s="71"/>
    </row>
    <row r="85" spans="1:5" ht="21.75" thickBot="1" x14ac:dyDescent="0.4">
      <c r="A85" s="23" t="s">
        <v>379</v>
      </c>
      <c r="B85" s="24" t="s">
        <v>138</v>
      </c>
      <c r="C85" s="91">
        <v>88.1</v>
      </c>
      <c r="D85" s="67">
        <v>5</v>
      </c>
      <c r="E85" s="72"/>
    </row>
    <row r="86" spans="1:5" ht="21.75" thickBot="1" x14ac:dyDescent="0.4">
      <c r="A86" s="53" t="s">
        <v>380</v>
      </c>
      <c r="B86" s="54" t="s">
        <v>381</v>
      </c>
      <c r="C86" s="89">
        <v>92.06</v>
      </c>
      <c r="D86" s="62">
        <v>5</v>
      </c>
      <c r="E86" s="69"/>
    </row>
    <row r="87" spans="1:5" ht="21.75" thickBot="1" x14ac:dyDescent="0.4">
      <c r="A87" s="57" t="s">
        <v>382</v>
      </c>
      <c r="B87" s="56" t="s">
        <v>184</v>
      </c>
      <c r="C87" s="92">
        <v>90.15</v>
      </c>
      <c r="D87" s="74">
        <v>5</v>
      </c>
      <c r="E87" s="75"/>
    </row>
    <row r="88" spans="1:5" ht="21.75" thickBot="1" x14ac:dyDescent="0.4">
      <c r="A88" s="53" t="s">
        <v>383</v>
      </c>
      <c r="B88" s="54" t="s">
        <v>384</v>
      </c>
      <c r="C88" s="89">
        <v>88.5</v>
      </c>
      <c r="D88" s="62">
        <v>5</v>
      </c>
      <c r="E88" s="69"/>
    </row>
    <row r="89" spans="1:5" x14ac:dyDescent="0.35">
      <c r="A89" s="26" t="s">
        <v>385</v>
      </c>
      <c r="B89" s="25" t="s">
        <v>182</v>
      </c>
      <c r="C89" s="90">
        <v>87.28</v>
      </c>
      <c r="D89" s="63">
        <v>5</v>
      </c>
      <c r="E89" s="70"/>
    </row>
    <row r="90" spans="1:5" ht="21.75" thickBot="1" x14ac:dyDescent="0.4">
      <c r="A90" s="23" t="s">
        <v>386</v>
      </c>
      <c r="B90" s="24" t="s">
        <v>164</v>
      </c>
      <c r="C90" s="91">
        <v>94.82</v>
      </c>
      <c r="D90" s="67">
        <v>5</v>
      </c>
      <c r="E90" s="72"/>
    </row>
    <row r="91" spans="1:5" ht="21.75" thickBot="1" x14ac:dyDescent="0.4">
      <c r="A91" s="53" t="s">
        <v>387</v>
      </c>
      <c r="B91" s="54" t="s">
        <v>388</v>
      </c>
      <c r="C91" s="89">
        <v>89.55</v>
      </c>
      <c r="D91" s="62">
        <v>5</v>
      </c>
      <c r="E91" s="69"/>
    </row>
    <row r="92" spans="1:5" x14ac:dyDescent="0.35">
      <c r="A92" s="26" t="s">
        <v>389</v>
      </c>
      <c r="B92" s="25" t="s">
        <v>195</v>
      </c>
      <c r="C92" s="90">
        <v>92.67</v>
      </c>
      <c r="D92" s="63">
        <v>5</v>
      </c>
      <c r="E92" s="70"/>
    </row>
    <row r="93" spans="1:5" ht="21.75" thickBot="1" x14ac:dyDescent="0.4">
      <c r="A93" s="23" t="s">
        <v>390</v>
      </c>
      <c r="B93" s="24" t="s">
        <v>189</v>
      </c>
      <c r="C93" s="91">
        <v>90.6</v>
      </c>
      <c r="D93" s="67">
        <v>5</v>
      </c>
      <c r="E93" s="72"/>
    </row>
    <row r="94" spans="1:5" ht="21.75" thickBot="1" x14ac:dyDescent="0.4">
      <c r="A94" s="53" t="s">
        <v>391</v>
      </c>
      <c r="B94" s="54" t="s">
        <v>392</v>
      </c>
      <c r="C94" s="89">
        <v>87.37</v>
      </c>
      <c r="D94" s="62">
        <v>5</v>
      </c>
      <c r="E94" s="69"/>
    </row>
    <row r="95" spans="1:5" x14ac:dyDescent="0.35">
      <c r="A95" s="26" t="s">
        <v>393</v>
      </c>
      <c r="B95" s="25" t="s">
        <v>208</v>
      </c>
      <c r="C95" s="90">
        <v>89.55</v>
      </c>
      <c r="D95" s="63">
        <v>5</v>
      </c>
      <c r="E95" s="70"/>
    </row>
    <row r="96" spans="1:5" ht="21.75" thickBot="1" x14ac:dyDescent="0.4">
      <c r="A96" s="23" t="s">
        <v>394</v>
      </c>
      <c r="B96" s="24" t="s">
        <v>202</v>
      </c>
      <c r="C96" s="91">
        <v>86.97</v>
      </c>
      <c r="D96" s="67">
        <v>5</v>
      </c>
      <c r="E96" s="72"/>
    </row>
    <row r="97" spans="1:5" ht="21.75" thickBot="1" x14ac:dyDescent="0.4">
      <c r="A97" s="53" t="s">
        <v>395</v>
      </c>
      <c r="B97" s="54" t="s">
        <v>396</v>
      </c>
      <c r="C97" s="89">
        <v>92.93</v>
      </c>
      <c r="D97" s="62">
        <v>5</v>
      </c>
      <c r="E97" s="69"/>
    </row>
    <row r="98" spans="1:5" ht="21.75" thickBot="1" x14ac:dyDescent="0.4">
      <c r="A98" s="53" t="s">
        <v>397</v>
      </c>
      <c r="B98" s="54" t="s">
        <v>398</v>
      </c>
      <c r="C98" s="89">
        <v>85.62</v>
      </c>
      <c r="D98" s="62">
        <v>5</v>
      </c>
      <c r="E98" s="69"/>
    </row>
    <row r="99" spans="1:5" ht="21.75" thickBot="1" x14ac:dyDescent="0.4">
      <c r="A99" s="53" t="s">
        <v>399</v>
      </c>
      <c r="B99" s="54" t="s">
        <v>400</v>
      </c>
      <c r="C99" s="89">
        <v>86.94</v>
      </c>
      <c r="D99" s="62">
        <v>5</v>
      </c>
      <c r="E99" s="69"/>
    </row>
    <row r="100" spans="1:5" x14ac:dyDescent="0.35">
      <c r="A100" s="26" t="s">
        <v>401</v>
      </c>
      <c r="B100" s="25" t="s">
        <v>176</v>
      </c>
      <c r="C100" s="85">
        <v>87.86</v>
      </c>
      <c r="D100" s="65">
        <v>5</v>
      </c>
      <c r="E100" s="93"/>
    </row>
    <row r="101" spans="1:5" x14ac:dyDescent="0.35">
      <c r="A101" s="22" t="s">
        <v>402</v>
      </c>
      <c r="B101" s="21" t="s">
        <v>403</v>
      </c>
      <c r="C101" s="85">
        <v>86.15</v>
      </c>
      <c r="D101" s="65">
        <v>5</v>
      </c>
      <c r="E101" s="103" t="s">
        <v>418</v>
      </c>
    </row>
    <row r="102" spans="1:5" ht="21.75" thickBot="1" x14ac:dyDescent="0.4">
      <c r="A102" s="23" t="s">
        <v>404</v>
      </c>
      <c r="B102" s="24" t="s">
        <v>405</v>
      </c>
      <c r="C102" s="86">
        <v>87.32</v>
      </c>
      <c r="D102" s="76">
        <v>5</v>
      </c>
      <c r="E102" s="77"/>
    </row>
    <row r="103" spans="1:5" ht="21.75" thickBot="1" x14ac:dyDescent="0.4"/>
    <row r="104" spans="1:5" x14ac:dyDescent="0.35">
      <c r="A104" s="38"/>
      <c r="B104" s="40" t="s">
        <v>289</v>
      </c>
      <c r="D104" s="43">
        <f>MAX(D23:D102)</f>
        <v>5</v>
      </c>
    </row>
    <row r="105" spans="1:5" x14ac:dyDescent="0.35">
      <c r="A105" s="39"/>
      <c r="B105" s="41" t="s">
        <v>290</v>
      </c>
      <c r="D105" s="42">
        <f>MIN(D23:D102)</f>
        <v>5</v>
      </c>
    </row>
    <row r="106" spans="1:5" x14ac:dyDescent="0.35">
      <c r="A106" s="48"/>
      <c r="B106" s="49" t="s">
        <v>291</v>
      </c>
      <c r="D106" s="50">
        <f>(SUM(D23:D102))/(D114-D108)</f>
        <v>5</v>
      </c>
    </row>
    <row r="107" spans="1:5" x14ac:dyDescent="0.35">
      <c r="A107" s="39"/>
      <c r="B107" s="41" t="s">
        <v>299</v>
      </c>
      <c r="D107" s="42"/>
    </row>
    <row r="108" spans="1:5" x14ac:dyDescent="0.35">
      <c r="A108" s="44" t="s">
        <v>292</v>
      </c>
      <c r="B108" s="45" t="s">
        <v>293</v>
      </c>
      <c r="D108" s="51">
        <f>COUNTIF(D23:D102,"=0")</f>
        <v>0</v>
      </c>
    </row>
    <row r="109" spans="1:5" x14ac:dyDescent="0.35">
      <c r="A109" s="44" t="s">
        <v>261</v>
      </c>
      <c r="B109" s="45" t="s">
        <v>294</v>
      </c>
      <c r="D109" s="51">
        <f>COUNTIF(D23:D102,"&lt;1")</f>
        <v>0</v>
      </c>
    </row>
    <row r="110" spans="1:5" x14ac:dyDescent="0.35">
      <c r="A110" s="44" t="s">
        <v>261</v>
      </c>
      <c r="B110" s="45" t="s">
        <v>295</v>
      </c>
      <c r="D110" s="51">
        <f>COUNTIF(D23:D102,"&lt;2")-COUNTIF(D23:D102,"&lt;1")</f>
        <v>0</v>
      </c>
    </row>
    <row r="111" spans="1:5" x14ac:dyDescent="0.35">
      <c r="A111" s="44" t="s">
        <v>261</v>
      </c>
      <c r="B111" s="45" t="s">
        <v>296</v>
      </c>
      <c r="D111" s="51">
        <f>COUNTIF(D23:D102,"&lt;3")-COUNTIF(D23:D102,"&lt;2")</f>
        <v>0</v>
      </c>
    </row>
    <row r="112" spans="1:5" x14ac:dyDescent="0.35">
      <c r="A112" s="44" t="s">
        <v>261</v>
      </c>
      <c r="B112" s="45" t="s">
        <v>297</v>
      </c>
      <c r="D112" s="51">
        <f>COUNTIF(D23:D102,"&lt;4")-COUNTIF(D23:D102,"&lt;3")</f>
        <v>0</v>
      </c>
    </row>
    <row r="113" spans="1:4" ht="23.25" customHeight="1" x14ac:dyDescent="0.35">
      <c r="A113" s="44" t="s">
        <v>261</v>
      </c>
      <c r="B113" s="45" t="s">
        <v>298</v>
      </c>
      <c r="D113" s="51">
        <f>COUNTIF(D23:D102,"&gt;4")+COUNTIF(D23:D102,"4")</f>
        <v>80</v>
      </c>
    </row>
    <row r="114" spans="1:4" ht="21.75" thickBot="1" x14ac:dyDescent="0.4">
      <c r="A114" s="46" t="s">
        <v>57</v>
      </c>
      <c r="B114" s="47"/>
      <c r="D114" s="52">
        <f>SUM(D109:D113)</f>
        <v>80</v>
      </c>
    </row>
  </sheetData>
  <mergeCells count="4">
    <mergeCell ref="A5:A6"/>
    <mergeCell ref="B5:B6"/>
    <mergeCell ref="C5:D5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2016-11-25T03:39:43Z</dcterms:modified>
</cp:coreProperties>
</file>