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0515" windowHeight="4680" tabRatio="450"/>
  </bookViews>
  <sheets>
    <sheet name="BOI" sheetId="1" r:id="rId1"/>
    <sheet name="Sheet1" sheetId="2" r:id="rId2"/>
    <sheet name="Sheet2" sheetId="3" r:id="rId3"/>
  </sheets>
  <definedNames>
    <definedName name="_xlnm.Print_Titles" localSheetId="0">BOI!$12:$14</definedName>
  </definedNames>
  <calcPr calcId="144525"/>
</workbook>
</file>

<file path=xl/calcChain.xml><?xml version="1.0" encoding="utf-8"?>
<calcChain xmlns="http://schemas.openxmlformats.org/spreadsheetml/2006/main">
  <c r="C46" i="1" l="1"/>
  <c r="E49" i="1" l="1"/>
  <c r="F49" i="1"/>
  <c r="G49" i="1"/>
  <c r="H49" i="1"/>
  <c r="I49" i="1"/>
  <c r="J49" i="1"/>
  <c r="K49" i="1"/>
  <c r="L49" i="1"/>
  <c r="M49" i="1"/>
  <c r="N49" i="1"/>
  <c r="O49" i="1"/>
  <c r="D49" i="1"/>
  <c r="E47" i="1" l="1"/>
  <c r="F47" i="1"/>
  <c r="G47" i="1"/>
  <c r="H47" i="1"/>
  <c r="I47" i="1"/>
  <c r="J47" i="1"/>
  <c r="K47" i="1"/>
  <c r="L47" i="1"/>
  <c r="M47" i="1"/>
  <c r="N47" i="1"/>
  <c r="O47" i="1"/>
  <c r="D47" i="1"/>
  <c r="C47" i="1" s="1"/>
  <c r="E56" i="1"/>
  <c r="F56" i="1"/>
  <c r="G56" i="1"/>
  <c r="H56" i="1"/>
  <c r="I56" i="1"/>
  <c r="J56" i="1"/>
  <c r="K56" i="1"/>
  <c r="L56" i="1"/>
  <c r="M56" i="1"/>
  <c r="N56" i="1"/>
  <c r="O56" i="1"/>
  <c r="D56" i="1"/>
  <c r="E51" i="1"/>
  <c r="F51" i="1"/>
  <c r="G51" i="1"/>
  <c r="H51" i="1"/>
  <c r="I51" i="1"/>
  <c r="J51" i="1"/>
  <c r="K51" i="1"/>
  <c r="L51" i="1"/>
  <c r="M51" i="1"/>
  <c r="N51" i="1"/>
  <c r="O51" i="1"/>
  <c r="D51" i="1"/>
  <c r="C16" i="1"/>
  <c r="C18" i="1"/>
  <c r="C19" i="1"/>
  <c r="C20" i="1"/>
  <c r="C22" i="1"/>
  <c r="C23" i="1"/>
  <c r="C25" i="1"/>
  <c r="C26" i="1"/>
  <c r="C27" i="1"/>
  <c r="C28" i="1"/>
  <c r="C29" i="1"/>
  <c r="C30" i="1"/>
  <c r="C31" i="1"/>
  <c r="C33" i="1"/>
  <c r="C34" i="1"/>
  <c r="C35" i="1"/>
  <c r="C36" i="1"/>
  <c r="C37" i="1"/>
  <c r="C38" i="1"/>
  <c r="C40" i="1"/>
  <c r="C41" i="1"/>
  <c r="C42" i="1"/>
  <c r="C44" i="1"/>
  <c r="C48" i="1"/>
  <c r="C49" i="1"/>
  <c r="C50" i="1"/>
  <c r="C52" i="1"/>
  <c r="C53" i="1"/>
  <c r="C54" i="1"/>
  <c r="C55" i="1"/>
  <c r="C56" i="1"/>
  <c r="C57" i="1"/>
  <c r="C58" i="1"/>
  <c r="C59" i="1"/>
  <c r="C61" i="1"/>
  <c r="E60" i="1"/>
  <c r="F60" i="1"/>
  <c r="G60" i="1"/>
  <c r="H60" i="1"/>
  <c r="C60" i="1" s="1"/>
  <c r="I60" i="1"/>
  <c r="J60" i="1"/>
  <c r="K60" i="1"/>
  <c r="L60" i="1"/>
  <c r="M60" i="1"/>
  <c r="N60" i="1"/>
  <c r="O60" i="1"/>
  <c r="D60" i="1"/>
  <c r="D45" i="1"/>
  <c r="E45" i="1"/>
  <c r="F45" i="1"/>
  <c r="G45" i="1"/>
  <c r="H45" i="1"/>
  <c r="I45" i="1"/>
  <c r="J45" i="1"/>
  <c r="K45" i="1"/>
  <c r="L45" i="1"/>
  <c r="M45" i="1"/>
  <c r="N45" i="1"/>
  <c r="O45" i="1"/>
  <c r="O15" i="1" s="1"/>
  <c r="D43" i="1"/>
  <c r="E43" i="1"/>
  <c r="F43" i="1"/>
  <c r="G43" i="1"/>
  <c r="H43" i="1"/>
  <c r="I43" i="1"/>
  <c r="J43" i="1"/>
  <c r="K43" i="1"/>
  <c r="L43" i="1"/>
  <c r="M43" i="1"/>
  <c r="N43" i="1"/>
  <c r="O43" i="1"/>
  <c r="D39" i="1"/>
  <c r="E39" i="1"/>
  <c r="F39" i="1"/>
  <c r="G39" i="1"/>
  <c r="H39" i="1"/>
  <c r="I39" i="1"/>
  <c r="J39" i="1"/>
  <c r="K39" i="1"/>
  <c r="L39" i="1"/>
  <c r="M39" i="1"/>
  <c r="N39" i="1"/>
  <c r="O39" i="1"/>
  <c r="D32" i="1"/>
  <c r="E32" i="1"/>
  <c r="F32" i="1"/>
  <c r="G32" i="1"/>
  <c r="H32" i="1"/>
  <c r="I32" i="1"/>
  <c r="J32" i="1"/>
  <c r="K32" i="1"/>
  <c r="L32" i="1"/>
  <c r="M32" i="1"/>
  <c r="N32" i="1"/>
  <c r="O32" i="1"/>
  <c r="D24" i="1"/>
  <c r="E24" i="1"/>
  <c r="F24" i="1"/>
  <c r="G24" i="1"/>
  <c r="H24" i="1"/>
  <c r="I24" i="1"/>
  <c r="J24" i="1"/>
  <c r="K24" i="1"/>
  <c r="L24" i="1"/>
  <c r="M24" i="1"/>
  <c r="N24" i="1"/>
  <c r="O24" i="1"/>
  <c r="D21" i="1"/>
  <c r="E21" i="1"/>
  <c r="F21" i="1"/>
  <c r="G21" i="1"/>
  <c r="H21" i="1"/>
  <c r="I21" i="1"/>
  <c r="J21" i="1"/>
  <c r="K21" i="1"/>
  <c r="L21" i="1"/>
  <c r="M21" i="1"/>
  <c r="N21" i="1"/>
  <c r="N15" i="1" s="1"/>
  <c r="O21" i="1"/>
  <c r="D17" i="1"/>
  <c r="E17" i="1"/>
  <c r="F17" i="1"/>
  <c r="G17" i="1"/>
  <c r="H17" i="1"/>
  <c r="I17" i="1"/>
  <c r="J17" i="1"/>
  <c r="K17" i="1"/>
  <c r="L17" i="1"/>
  <c r="M17" i="1"/>
  <c r="N17" i="1"/>
  <c r="O17" i="1"/>
  <c r="F15" i="1"/>
  <c r="L15" i="1"/>
  <c r="C45" i="1" l="1"/>
  <c r="H15" i="1"/>
  <c r="C24" i="1"/>
  <c r="J15" i="1"/>
  <c r="C51" i="1"/>
  <c r="C21" i="1"/>
  <c r="I15" i="1"/>
  <c r="M15" i="1"/>
  <c r="G15" i="1"/>
  <c r="C43" i="1"/>
  <c r="C17" i="1"/>
  <c r="E15" i="1"/>
  <c r="C39" i="1"/>
  <c r="K15" i="1"/>
  <c r="C32" i="1"/>
  <c r="D15" i="1"/>
  <c r="C15" i="1" l="1"/>
</calcChain>
</file>

<file path=xl/sharedStrings.xml><?xml version="1.0" encoding="utf-8"?>
<sst xmlns="http://schemas.openxmlformats.org/spreadsheetml/2006/main" count="105" uniqueCount="101">
  <si>
    <t>ลำดับที่</t>
  </si>
  <si>
    <t>สพภ./ศพจ.</t>
  </si>
  <si>
    <t>ภาค 1</t>
  </si>
  <si>
    <t>สพภ.สมุทรปราการ</t>
  </si>
  <si>
    <t>ศพร.กรุงเทพมหานคร</t>
  </si>
  <si>
    <t>ศพจ.ปทุมธานี</t>
  </si>
  <si>
    <t>ภาค 2</t>
  </si>
  <si>
    <t>สพภ.สุพรรณบุรี</t>
  </si>
  <si>
    <t>ศพจ.พระนครศรีอยุธยา</t>
  </si>
  <si>
    <t>ภาค 3</t>
  </si>
  <si>
    <t>สพภ.ชลบุรี</t>
  </si>
  <si>
    <t>ศพจ.จันทบุรี</t>
  </si>
  <si>
    <t>ศพจ.ฉะเชิงเทรา</t>
  </si>
  <si>
    <t>ศพจ.ตราด</t>
  </si>
  <si>
    <t>ศพจ.ปราจีนบุรี</t>
  </si>
  <si>
    <t>ศพจ.ระยอง</t>
  </si>
  <si>
    <t>ศพจ.สระแก้ว</t>
  </si>
  <si>
    <t>ภาค 4</t>
  </si>
  <si>
    <t>สพภ.ราชบุรี</t>
  </si>
  <si>
    <t>ศพจ.กาญจนบุรี</t>
  </si>
  <si>
    <t>ศพจ.นครปฐม</t>
  </si>
  <si>
    <t>ศพจ.ประจวบคีรีขันธ์</t>
  </si>
  <si>
    <t>ศพจ.เพชรบุรี</t>
  </si>
  <si>
    <t>ศพจ.สมุทรสาคร</t>
  </si>
  <si>
    <t>ภาค 5</t>
  </si>
  <si>
    <t>สพภ.นครราชสีมา</t>
  </si>
  <si>
    <t>ศพจ.ชัยภูมิ</t>
  </si>
  <si>
    <t>ศพจ.บุรีรัมย์</t>
  </si>
  <si>
    <t>ภาค 6</t>
  </si>
  <si>
    <t>สพภ.ขอนแก่น</t>
  </si>
  <si>
    <t>ภาค 7</t>
  </si>
  <si>
    <t>สพภ.อุบลราชธานี</t>
  </si>
  <si>
    <t xml:space="preserve">ภาค 8 </t>
  </si>
  <si>
    <t>สพภ.นครสวรรค์</t>
  </si>
  <si>
    <t>ภาค 9</t>
  </si>
  <si>
    <t>สพภ.พิษณุโลก</t>
  </si>
  <si>
    <t>ภาค 10</t>
  </si>
  <si>
    <t>สพภ.ลำปาง</t>
  </si>
  <si>
    <t>ศพจ.เชียงราย</t>
  </si>
  <si>
    <t>ศพจ.เชียงใหม่</t>
  </si>
  <si>
    <t>ศพจ.ลำพูน</t>
  </si>
  <si>
    <t xml:space="preserve">ภาค 11 </t>
  </si>
  <si>
    <t>สพภ.สุราษฎร์ธานี</t>
  </si>
  <si>
    <t>ศพจ.กระบี่</t>
  </si>
  <si>
    <t>ศพจ.ชุมพร</t>
  </si>
  <si>
    <t xml:space="preserve">ภาค 12  </t>
  </si>
  <si>
    <t>สพภ.สงขลา</t>
  </si>
  <si>
    <t>AHRDA</t>
  </si>
  <si>
    <t>ปีงบประมาณ พ.ศ.2560</t>
  </si>
  <si>
    <t>1. การต่อยอดอุตสาหกรรมเดิม</t>
  </si>
  <si>
    <t>2. การเติมอุตสาหกรรมอนาคต</t>
  </si>
  <si>
    <t>2.1 หุ่นยนต์เพื่อการอุตสาหกรรม</t>
  </si>
  <si>
    <t>2.2 โลจิสติกส์และการบิน</t>
  </si>
  <si>
    <t>2.3 การแพทย์ครบวงจร</t>
  </si>
  <si>
    <t>2.4 เชื้อเพลิงชีวภาพและเคมีชีวภาพ</t>
  </si>
  <si>
    <t>2.5 Digital</t>
  </si>
  <si>
    <t>1. Super Clusters</t>
  </si>
  <si>
    <t>1.1 ยานยนต์และชิ้นส่วน</t>
  </si>
  <si>
    <t>1.2 เครื่องใช้ไฟฟ้าอิเล็กทรอนิกส์ และอุปกรณ์โทรคมนาคม</t>
  </si>
  <si>
    <t>1.3 ปิโตรเคมีและเคมีภัณฑ์ที่เป็นมิตรกับสิ่งแวดล้อม</t>
  </si>
  <si>
    <t>1.4 Digital</t>
  </si>
  <si>
    <t>2. Clusters เป้าหมายอื่นๆ</t>
  </si>
  <si>
    <t>2.1 เกษตรแปรรูป</t>
  </si>
  <si>
    <t>2.2 สิ่งทอและเครื่องนุ่งห่ม</t>
  </si>
  <si>
    <t>1.1 ยานยนต์สมัยใหม่</t>
  </si>
  <si>
    <t>1.2 อิเล็กทรอนิกส์อัจฉริยะ</t>
  </si>
  <si>
    <t>1.3 ท่องเที่ยวกลุ่มรายได้ดีและการท่องเที่ยวเชิงสุขภาพ</t>
  </si>
  <si>
    <t>1.4 เกษตรและเทคโนโลยีชีวภาพ</t>
  </si>
  <si>
    <t>1.5 แปรรูปอาหาร</t>
  </si>
  <si>
    <t>ฝึกยกระดับฝีมือแรงงาน</t>
  </si>
  <si>
    <t>ยานยนต์และชิ้นส่วน</t>
  </si>
  <si>
    <t>ปิโตรเคมี</t>
  </si>
  <si>
    <t xml:space="preserve"> Digital</t>
  </si>
  <si>
    <t xml:space="preserve"> เกษตรแปรรูป</t>
  </si>
  <si>
    <t>สิ่งทอและเครื่องนุ่งห่ม</t>
  </si>
  <si>
    <t>เครื่องใช้ไฟฟ้าฯ</t>
  </si>
  <si>
    <t xml:space="preserve"> ยานยนต์สมัยใหม่</t>
  </si>
  <si>
    <t xml:space="preserve"> อิเล็กทรอนิกส์อัจฉริยะ</t>
  </si>
  <si>
    <t>Digital</t>
  </si>
  <si>
    <t xml:space="preserve"> เกษตรและเทคโนโลยีชีวภาพ</t>
  </si>
  <si>
    <t>ท่องเที่ยวกลุ่มรายได้ดี</t>
  </si>
  <si>
    <t>แปรรูปอาหาร</t>
  </si>
  <si>
    <t>หุ่นยนต์เพื่ออุตสาหกรรม</t>
  </si>
  <si>
    <t>โลจิสติกส์และการบิน</t>
  </si>
  <si>
    <t>การแพทย์ครบวงจร</t>
  </si>
  <si>
    <t>เชื้อเพลิงชีวภาพและเคมีภัณฑ์</t>
  </si>
  <si>
    <t>หลักสูตรที่ควรดำเนินการฝึก</t>
  </si>
  <si>
    <t>อุตสาหกรรม Cluster และอุตสาหกรรม รองรับ New Engine of Growth</t>
  </si>
  <si>
    <t>หลักสูตรยกระดับฝีมือแรงงาน (ระยะ 18-60 ชม.)</t>
  </si>
  <si>
    <t>ชื่อ</t>
  </si>
  <si>
    <t>ระยะเวลาฝึก</t>
  </si>
  <si>
    <t>รวมทั้งสิ้น</t>
  </si>
  <si>
    <t>โครงการ (รายการ) ยกระดับแรงงานรองรับเศรษฐกิจพิเศษในรูปแบบ Cluster และ New Engine of Growth</t>
  </si>
  <si>
    <t>เป้าหมายรวม Cluster</t>
  </si>
  <si>
    <t>เป้าหมายรวม 10 อุตสาหกรรม</t>
  </si>
  <si>
    <r>
      <rPr>
        <b/>
        <sz val="17"/>
        <color theme="1"/>
        <rFont val="Calibri"/>
        <family val="2"/>
      </rPr>
      <t>•</t>
    </r>
    <r>
      <rPr>
        <b/>
        <sz val="17"/>
        <color theme="1"/>
        <rFont val="TH SarabunPSK"/>
        <family val="2"/>
      </rPr>
      <t xml:space="preserve">  Cluster เป้าหมาย</t>
    </r>
  </si>
  <si>
    <r>
      <rPr>
        <b/>
        <sz val="17"/>
        <color theme="1"/>
        <rFont val="Calibri"/>
        <family val="2"/>
      </rPr>
      <t>•</t>
    </r>
    <r>
      <rPr>
        <b/>
        <sz val="17"/>
        <color theme="1"/>
        <rFont val="TH SarabunPSK"/>
        <family val="2"/>
      </rPr>
      <t xml:space="preserve">  10 อุตสาหกรรมเป้าหมาย (New Engine of Growth) </t>
    </r>
  </si>
  <si>
    <t>นะโม 3 จบ</t>
  </si>
  <si>
    <t xml:space="preserve">วิระชะโย วิระเดียนายัง วิระหิกะสา วิระชาสี  วิระชาสา  </t>
  </si>
  <si>
    <t>วิระมิชะ วิระมิชะนิโย  พุธตัดสะ  มานีมานะ พุทตัดสะ สวาโหม</t>
  </si>
  <si>
    <t>เป้าหมายโครงการยกระดับแรงงานรองรับเศรษฐกิจพิเศษในรูปแบบ Cluster และ New Engine of Growth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</si>
</sst>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87" formatCode="_(* #,##0.00_);_(* \(#,##0.00\);_(* &quot;-&quot;??_);_(@_)"/>
    <numFmt numFmtId="188" formatCode="_(* #,##0_);_(* \(#,##0\);_(* &quot;-&quot;??_);_(@_)"/>
    <numFmt numFmtId="189" formatCode="0."/>
  </numFmts>
  <fonts count="20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4"/>
      <color theme="1"/>
      <name val="Angsana New"/>
      <family val="1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b/>
      <sz val="14"/>
      <color theme="1"/>
      <name val="Angsana New"/>
      <family val="1"/>
    </font>
    <font>
      <sz val="16"/>
      <color theme="1"/>
      <name val="Angsana New"/>
      <family val="1"/>
    </font>
    <font>
      <b/>
      <sz val="16"/>
      <color theme="1"/>
      <name val="Angsana New"/>
      <family val="1"/>
    </font>
    <font>
      <b/>
      <sz val="12"/>
      <color theme="1"/>
      <name val="TH SarabunPSK"/>
      <family val="2"/>
    </font>
    <font>
      <b/>
      <sz val="15"/>
      <color theme="1"/>
      <name val="TH SarabunPSK"/>
      <family val="2"/>
    </font>
    <font>
      <sz val="16"/>
      <color theme="1"/>
      <name val="TH SarabunPSK"/>
      <family val="2"/>
    </font>
    <font>
      <b/>
      <sz val="17"/>
      <color theme="1"/>
      <name val="TH SarabunPSK"/>
      <family val="2"/>
    </font>
    <font>
      <b/>
      <sz val="17"/>
      <color theme="1"/>
      <name val="Calibri"/>
      <family val="2"/>
    </font>
    <font>
      <sz val="17"/>
      <color theme="1"/>
      <name val="TH SarabunPSK"/>
      <family val="2"/>
    </font>
    <font>
      <b/>
      <sz val="19"/>
      <color theme="1"/>
      <name val="TH SarabunPSK"/>
      <family val="2"/>
    </font>
    <font>
      <sz val="19"/>
      <color theme="1"/>
      <name val="Angsana New"/>
      <family val="1"/>
    </font>
    <font>
      <b/>
      <u/>
      <sz val="16"/>
      <color theme="1"/>
      <name val="Angsana New"/>
      <family val="1"/>
    </font>
    <font>
      <u/>
      <sz val="16"/>
      <color theme="1"/>
      <name val="Angsana New"/>
      <family val="1"/>
    </font>
    <font>
      <sz val="18"/>
      <color theme="1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122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3" xfId="0" applyFont="1" applyBorder="1" applyAlignment="1">
      <alignment horizontal="center"/>
    </xf>
    <xf numFmtId="0" fontId="6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7" fillId="0" borderId="0" xfId="0" applyFont="1"/>
    <xf numFmtId="0" fontId="3" fillId="2" borderId="0" xfId="0" applyFont="1" applyFill="1"/>
    <xf numFmtId="0" fontId="4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/>
    <xf numFmtId="0" fontId="5" fillId="0" borderId="0" xfId="0" applyFont="1" applyBorder="1" applyAlignment="1"/>
    <xf numFmtId="0" fontId="4" fillId="0" borderId="0" xfId="0" applyFont="1" applyBorder="1"/>
    <xf numFmtId="0" fontId="4" fillId="0" borderId="0" xfId="0" applyFont="1" applyBorder="1" applyAlignment="1"/>
    <xf numFmtId="0" fontId="9" fillId="0" borderId="3" xfId="0" applyFont="1" applyBorder="1" applyAlignment="1">
      <alignment horizontal="center"/>
    </xf>
    <xf numFmtId="0" fontId="9" fillId="0" borderId="7" xfId="0" applyFont="1" applyBorder="1" applyAlignment="1">
      <alignment horizontal="left" vertical="top"/>
    </xf>
    <xf numFmtId="0" fontId="9" fillId="0" borderId="3" xfId="0" applyFont="1" applyBorder="1" applyAlignment="1">
      <alignment horizontal="center" vertical="top"/>
    </xf>
    <xf numFmtId="0" fontId="9" fillId="0" borderId="3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5" fillId="0" borderId="9" xfId="0" applyFont="1" applyBorder="1"/>
    <xf numFmtId="188" fontId="4" fillId="0" borderId="9" xfId="1" applyNumberFormat="1" applyFont="1" applyBorder="1" applyAlignment="1">
      <alignment horizontal="center"/>
    </xf>
    <xf numFmtId="188" fontId="4" fillId="0" borderId="0" xfId="1" applyNumberFormat="1" applyFont="1" applyBorder="1" applyAlignment="1">
      <alignment horizontal="center"/>
    </xf>
    <xf numFmtId="0" fontId="3" fillId="0" borderId="9" xfId="0" applyFont="1" applyBorder="1"/>
    <xf numFmtId="0" fontId="9" fillId="3" borderId="3" xfId="0" applyFont="1" applyFill="1" applyBorder="1" applyAlignment="1">
      <alignment horizontal="center" vertical="top"/>
    </xf>
    <xf numFmtId="0" fontId="9" fillId="3" borderId="7" xfId="0" applyFont="1" applyFill="1" applyBorder="1" applyAlignment="1">
      <alignment horizontal="left" vertical="top"/>
    </xf>
    <xf numFmtId="0" fontId="9" fillId="3" borderId="3" xfId="0" applyFont="1" applyFill="1" applyBorder="1" applyAlignment="1">
      <alignment horizontal="center" vertical="top" wrapText="1"/>
    </xf>
    <xf numFmtId="0" fontId="11" fillId="0" borderId="0" xfId="0" applyFont="1"/>
    <xf numFmtId="0" fontId="2" fillId="0" borderId="0" xfId="0" applyFont="1"/>
    <xf numFmtId="0" fontId="2" fillId="0" borderId="4" xfId="0" applyFont="1" applyBorder="1"/>
    <xf numFmtId="0" fontId="2" fillId="0" borderId="3" xfId="0" applyFont="1" applyBorder="1" applyAlignment="1">
      <alignment horizontal="center"/>
    </xf>
    <xf numFmtId="0" fontId="11" fillId="0" borderId="4" xfId="0" applyFont="1" applyBorder="1"/>
    <xf numFmtId="0" fontId="2" fillId="0" borderId="2" xfId="0" applyFont="1" applyBorder="1" applyAlignment="1">
      <alignment horizontal="center"/>
    </xf>
    <xf numFmtId="0" fontId="7" fillId="2" borderId="10" xfId="0" applyFont="1" applyFill="1" applyBorder="1"/>
    <xf numFmtId="0" fontId="7" fillId="2" borderId="10" xfId="0" applyFont="1" applyFill="1" applyBorder="1" applyAlignment="1">
      <alignment horizontal="center"/>
    </xf>
    <xf numFmtId="0" fontId="8" fillId="2" borderId="10" xfId="0" applyFont="1" applyFill="1" applyBorder="1"/>
    <xf numFmtId="0" fontId="11" fillId="0" borderId="11" xfId="0" applyFont="1" applyBorder="1"/>
    <xf numFmtId="0" fontId="11" fillId="0" borderId="12" xfId="0" applyFont="1" applyBorder="1"/>
    <xf numFmtId="0" fontId="4" fillId="0" borderId="4" xfId="0" applyFont="1" applyBorder="1" applyAlignment="1">
      <alignment horizontal="center" wrapText="1"/>
    </xf>
    <xf numFmtId="189" fontId="5" fillId="0" borderId="3" xfId="0" applyNumberFormat="1" applyFont="1" applyBorder="1" applyAlignment="1">
      <alignment horizontal="center"/>
    </xf>
    <xf numFmtId="189" fontId="3" fillId="0" borderId="3" xfId="0" applyNumberFormat="1" applyFont="1" applyBorder="1" applyAlignment="1">
      <alignment horizontal="center"/>
    </xf>
    <xf numFmtId="189" fontId="5" fillId="0" borderId="4" xfId="0" applyNumberFormat="1" applyFont="1" applyBorder="1" applyAlignment="1">
      <alignment horizontal="center"/>
    </xf>
    <xf numFmtId="189" fontId="3" fillId="3" borderId="3" xfId="0" applyNumberFormat="1" applyFont="1" applyFill="1" applyBorder="1" applyAlignment="1">
      <alignment horizontal="center"/>
    </xf>
    <xf numFmtId="189" fontId="6" fillId="3" borderId="3" xfId="0" applyNumberFormat="1" applyFont="1" applyFill="1" applyBorder="1" applyAlignment="1">
      <alignment horizontal="center"/>
    </xf>
    <xf numFmtId="189" fontId="6" fillId="3" borderId="6" xfId="0" applyNumberFormat="1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 vertical="center"/>
    </xf>
    <xf numFmtId="189" fontId="4" fillId="3" borderId="3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4" fillId="3" borderId="3" xfId="0" applyFont="1" applyFill="1" applyBorder="1" applyAlignment="1">
      <alignment horizontal="center" vertical="top" wrapText="1"/>
    </xf>
    <xf numFmtId="0" fontId="8" fillId="2" borderId="0" xfId="0" applyFont="1" applyFill="1" applyBorder="1"/>
    <xf numFmtId="0" fontId="7" fillId="2" borderId="0" xfId="0" applyFont="1" applyFill="1" applyBorder="1"/>
    <xf numFmtId="0" fontId="7" fillId="2" borderId="0" xfId="0" applyFont="1" applyFill="1"/>
    <xf numFmtId="0" fontId="3" fillId="2" borderId="0" xfId="0" applyFont="1" applyFill="1" applyBorder="1"/>
    <xf numFmtId="0" fontId="12" fillId="0" borderId="0" xfId="0" applyFont="1" applyAlignment="1">
      <alignment horizontal="left"/>
    </xf>
    <xf numFmtId="0" fontId="14" fillId="0" borderId="0" xfId="0" applyFont="1" applyAlignment="1"/>
    <xf numFmtId="0" fontId="12" fillId="0" borderId="0" xfId="0" applyFont="1" applyBorder="1" applyAlignment="1"/>
    <xf numFmtId="0" fontId="14" fillId="0" borderId="0" xfId="0" applyFont="1" applyBorder="1" applyAlignment="1"/>
    <xf numFmtId="0" fontId="14" fillId="0" borderId="1" xfId="0" applyFont="1" applyBorder="1" applyAlignment="1"/>
    <xf numFmtId="0" fontId="12" fillId="0" borderId="0" xfId="0" applyFont="1"/>
    <xf numFmtId="0" fontId="14" fillId="0" borderId="0" xfId="0" applyFont="1"/>
    <xf numFmtId="0" fontId="14" fillId="0" borderId="0" xfId="0" applyFont="1" applyBorder="1"/>
    <xf numFmtId="0" fontId="15" fillId="0" borderId="0" xfId="0" applyFont="1" applyAlignment="1"/>
    <xf numFmtId="0" fontId="16" fillId="0" borderId="0" xfId="0" applyFont="1"/>
    <xf numFmtId="0" fontId="2" fillId="2" borderId="8" xfId="0" applyFont="1" applyFill="1" applyBorder="1" applyAlignment="1">
      <alignment horizontal="left"/>
    </xf>
    <xf numFmtId="0" fontId="17" fillId="3" borderId="2" xfId="0" applyFont="1" applyFill="1" applyBorder="1"/>
    <xf numFmtId="0" fontId="7" fillId="2" borderId="3" xfId="0" applyFont="1" applyFill="1" applyBorder="1"/>
    <xf numFmtId="0" fontId="17" fillId="3" borderId="6" xfId="0" applyFont="1" applyFill="1" applyBorder="1"/>
    <xf numFmtId="0" fontId="17" fillId="3" borderId="3" xfId="0" applyFont="1" applyFill="1" applyBorder="1"/>
    <xf numFmtId="0" fontId="8" fillId="3" borderId="3" xfId="0" applyFont="1" applyFill="1" applyBorder="1"/>
    <xf numFmtId="0" fontId="18" fillId="3" borderId="3" xfId="0" applyFont="1" applyFill="1" applyBorder="1"/>
    <xf numFmtId="3" fontId="2" fillId="3" borderId="4" xfId="0" applyNumberFormat="1" applyFont="1" applyFill="1" applyBorder="1" applyAlignment="1">
      <alignment horizontal="center" vertical="top"/>
    </xf>
    <xf numFmtId="3" fontId="2" fillId="0" borderId="3" xfId="0" applyNumberFormat="1" applyFont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1" fillId="0" borderId="3" xfId="0" applyFont="1" applyBorder="1"/>
    <xf numFmtId="0" fontId="11" fillId="0" borderId="3" xfId="0" applyFont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7" fillId="0" borderId="3" xfId="0" applyFont="1" applyBorder="1"/>
    <xf numFmtId="0" fontId="8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188" fontId="2" fillId="0" borderId="3" xfId="1" applyNumberFormat="1" applyFont="1" applyBorder="1" applyAlignment="1">
      <alignment horizontal="center"/>
    </xf>
    <xf numFmtId="3" fontId="11" fillId="3" borderId="4" xfId="0" applyNumberFormat="1" applyFont="1" applyFill="1" applyBorder="1" applyAlignment="1">
      <alignment horizontal="center" vertical="top"/>
    </xf>
    <xf numFmtId="3" fontId="2" fillId="3" borderId="4" xfId="0" applyNumberFormat="1" applyFont="1" applyFill="1" applyBorder="1" applyAlignment="1">
      <alignment horizontal="center"/>
    </xf>
    <xf numFmtId="0" fontId="7" fillId="0" borderId="3" xfId="0" applyFont="1" applyBorder="1" applyAlignment="1">
      <alignment horizontal="right"/>
    </xf>
    <xf numFmtId="0" fontId="7" fillId="3" borderId="3" xfId="0" applyFont="1" applyFill="1" applyBorder="1"/>
    <xf numFmtId="0" fontId="19" fillId="0" borderId="2" xfId="0" applyFont="1" applyBorder="1" applyAlignment="1">
      <alignment vertical="center"/>
    </xf>
    <xf numFmtId="0" fontId="19" fillId="0" borderId="8" xfId="0" applyFont="1" applyBorder="1" applyAlignment="1">
      <alignment vertical="top"/>
    </xf>
    <xf numFmtId="0" fontId="19" fillId="0" borderId="4" xfId="0" applyFont="1" applyBorder="1" applyAlignment="1">
      <alignment vertical="top"/>
    </xf>
    <xf numFmtId="0" fontId="11" fillId="0" borderId="3" xfId="0" applyFont="1" applyBorder="1" applyAlignment="1">
      <alignment horizontal="right"/>
    </xf>
    <xf numFmtId="0" fontId="2" fillId="3" borderId="3" xfId="0" applyFont="1" applyFill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8" fillId="3" borderId="3" xfId="0" applyFont="1" applyFill="1" applyBorder="1" applyAlignment="1">
      <alignment horizontal="right"/>
    </xf>
    <xf numFmtId="0" fontId="8" fillId="0" borderId="3" xfId="0" applyFont="1" applyBorder="1" applyAlignment="1">
      <alignment horizontal="right"/>
    </xf>
    <xf numFmtId="189" fontId="3" fillId="4" borderId="3" xfId="0" applyNumberFormat="1" applyFont="1" applyFill="1" applyBorder="1" applyAlignment="1">
      <alignment horizontal="center"/>
    </xf>
    <xf numFmtId="0" fontId="7" fillId="4" borderId="3" xfId="0" applyFont="1" applyFill="1" applyBorder="1"/>
    <xf numFmtId="3" fontId="2" fillId="4" borderId="4" xfId="0" applyNumberFormat="1" applyFont="1" applyFill="1" applyBorder="1" applyAlignment="1">
      <alignment horizontal="center" vertical="top"/>
    </xf>
    <xf numFmtId="0" fontId="8" fillId="4" borderId="3" xfId="0" applyFont="1" applyFill="1" applyBorder="1" applyAlignment="1">
      <alignment horizontal="center"/>
    </xf>
    <xf numFmtId="0" fontId="3" fillId="4" borderId="9" xfId="0" applyFont="1" applyFill="1" applyBorder="1"/>
    <xf numFmtId="0" fontId="3" fillId="4" borderId="0" xfId="0" applyFont="1" applyFill="1" applyBorder="1"/>
    <xf numFmtId="0" fontId="3" fillId="4" borderId="0" xfId="0" applyFont="1" applyFill="1"/>
    <xf numFmtId="0" fontId="10" fillId="0" borderId="2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12" fillId="0" borderId="0" xfId="0" applyFont="1" applyAlignment="1">
      <alignment horizontal="left"/>
    </xf>
    <xf numFmtId="0" fontId="2" fillId="2" borderId="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3"/>
  <sheetViews>
    <sheetView tabSelected="1" workbookViewId="0">
      <selection activeCell="D5" sqref="D5"/>
    </sheetView>
  </sheetViews>
  <sheetFormatPr defaultColWidth="9.125" defaultRowHeight="21" x14ac:dyDescent="0.45"/>
  <cols>
    <col min="1" max="1" width="4.875" style="6" customWidth="1"/>
    <col min="2" max="2" width="19.75" style="13" customWidth="1"/>
    <col min="3" max="3" width="13.25" style="1" customWidth="1"/>
    <col min="4" max="4" width="12.125" style="1" customWidth="1"/>
    <col min="5" max="5" width="10.75" style="1" customWidth="1"/>
    <col min="6" max="6" width="8.75" style="1" customWidth="1"/>
    <col min="7" max="7" width="9.25" style="1" customWidth="1"/>
    <col min="8" max="8" width="11.875" style="1" customWidth="1"/>
    <col min="9" max="9" width="9.625" style="1" customWidth="1"/>
    <col min="10" max="12" width="8.25" style="1" customWidth="1"/>
    <col min="13" max="13" width="8.75" style="5" customWidth="1"/>
    <col min="14" max="14" width="8.875" style="5" customWidth="1"/>
    <col min="15" max="15" width="12.375" style="1" customWidth="1"/>
    <col min="16" max="16" width="9.375" style="1" customWidth="1"/>
    <col min="17" max="17" width="5.75" style="1" customWidth="1"/>
    <col min="18" max="18" width="8.25" style="1" customWidth="1"/>
    <col min="19" max="19" width="8.125" style="1" customWidth="1"/>
    <col min="20" max="16384" width="9.125" style="1"/>
  </cols>
  <sheetData>
    <row r="1" spans="1:20" s="72" customFormat="1" ht="27" x14ac:dyDescent="0.55000000000000004">
      <c r="A1" s="115" t="s">
        <v>100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71"/>
      <c r="Q1" s="71"/>
      <c r="R1" s="71"/>
      <c r="S1" s="71"/>
    </row>
    <row r="2" spans="1:20" s="72" customFormat="1" ht="27" x14ac:dyDescent="0.55000000000000004">
      <c r="A2" s="115" t="s">
        <v>48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71"/>
      <c r="Q2" s="71"/>
      <c r="R2" s="71"/>
      <c r="S2" s="71"/>
    </row>
    <row r="3" spans="1:20" ht="24" x14ac:dyDescent="0.45">
      <c r="A3" s="63" t="s">
        <v>95</v>
      </c>
      <c r="B3" s="63"/>
      <c r="C3" s="53"/>
      <c r="D3" s="53"/>
      <c r="E3" s="53"/>
      <c r="F3" s="15"/>
      <c r="G3" s="63" t="s">
        <v>96</v>
      </c>
      <c r="J3" s="15"/>
      <c r="L3" s="15"/>
      <c r="M3" s="15"/>
      <c r="N3" s="15"/>
      <c r="O3" s="15"/>
      <c r="P3" s="15"/>
      <c r="Q3" s="15"/>
      <c r="R3" s="15"/>
      <c r="S3" s="15"/>
    </row>
    <row r="4" spans="1:20" ht="24" x14ac:dyDescent="0.45">
      <c r="A4" s="111" t="s">
        <v>56</v>
      </c>
      <c r="B4" s="111"/>
      <c r="C4" s="111"/>
      <c r="D4" s="111"/>
      <c r="E4" s="111"/>
      <c r="G4" s="68" t="s">
        <v>49</v>
      </c>
      <c r="J4" s="2"/>
      <c r="L4" s="2"/>
      <c r="M4" s="68" t="s">
        <v>50</v>
      </c>
      <c r="N4" s="2"/>
      <c r="P4" s="3"/>
      <c r="Q4" s="3"/>
      <c r="R4" s="3"/>
      <c r="S4" s="3"/>
    </row>
    <row r="5" spans="1:20" ht="24" x14ac:dyDescent="0.45">
      <c r="A5" s="64" t="s">
        <v>57</v>
      </c>
      <c r="B5" s="64"/>
      <c r="C5" s="64"/>
      <c r="D5" s="64"/>
      <c r="E5" s="64"/>
      <c r="G5" s="64" t="s">
        <v>64</v>
      </c>
      <c r="I5" s="3"/>
      <c r="J5" s="3"/>
      <c r="L5" s="3"/>
      <c r="M5" s="69" t="s">
        <v>51</v>
      </c>
      <c r="N5" s="2"/>
      <c r="P5" s="3"/>
      <c r="Q5" s="3"/>
      <c r="R5" s="3"/>
      <c r="S5" s="3"/>
    </row>
    <row r="6" spans="1:20" ht="24" x14ac:dyDescent="0.45">
      <c r="A6" s="64" t="s">
        <v>58</v>
      </c>
      <c r="B6" s="64"/>
      <c r="C6" s="64"/>
      <c r="D6" s="64"/>
      <c r="E6" s="64"/>
      <c r="G6" s="64" t="s">
        <v>65</v>
      </c>
      <c r="I6" s="3"/>
      <c r="J6" s="3"/>
      <c r="L6" s="3"/>
      <c r="M6" s="69" t="s">
        <v>52</v>
      </c>
      <c r="N6" s="2"/>
      <c r="P6" s="3"/>
      <c r="Q6" s="3"/>
      <c r="R6" s="3"/>
      <c r="S6" s="3"/>
    </row>
    <row r="7" spans="1:20" ht="24" x14ac:dyDescent="0.45">
      <c r="A7" s="64" t="s">
        <v>59</v>
      </c>
      <c r="B7" s="64"/>
      <c r="C7" s="64"/>
      <c r="D7" s="64"/>
      <c r="E7" s="64"/>
      <c r="G7" s="64" t="s">
        <v>66</v>
      </c>
      <c r="I7" s="3"/>
      <c r="J7" s="3"/>
      <c r="L7" s="3"/>
      <c r="M7" s="69" t="s">
        <v>53</v>
      </c>
      <c r="N7" s="2"/>
      <c r="P7" s="3"/>
      <c r="Q7" s="3"/>
      <c r="R7" s="3"/>
      <c r="S7" s="3"/>
    </row>
    <row r="8" spans="1:20" ht="24" x14ac:dyDescent="0.45">
      <c r="A8" s="64" t="s">
        <v>60</v>
      </c>
      <c r="B8" s="64"/>
      <c r="C8" s="64"/>
      <c r="D8" s="64"/>
      <c r="E8" s="64"/>
      <c r="G8" s="64" t="s">
        <v>67</v>
      </c>
      <c r="I8" s="3"/>
      <c r="J8" s="3"/>
      <c r="L8" s="3"/>
      <c r="M8" s="69" t="s">
        <v>54</v>
      </c>
      <c r="N8" s="2"/>
      <c r="P8" s="3"/>
      <c r="Q8" s="3"/>
      <c r="R8" s="3"/>
      <c r="S8" s="3"/>
    </row>
    <row r="9" spans="1:20" ht="24" x14ac:dyDescent="0.45">
      <c r="A9" s="65" t="s">
        <v>61</v>
      </c>
      <c r="B9" s="66"/>
      <c r="C9" s="66"/>
      <c r="D9" s="66"/>
      <c r="E9" s="66"/>
      <c r="G9" s="66" t="s">
        <v>68</v>
      </c>
      <c r="I9" s="8"/>
      <c r="J9" s="8"/>
      <c r="K9" s="11"/>
      <c r="L9" s="8"/>
      <c r="M9" s="70" t="s">
        <v>55</v>
      </c>
      <c r="N9" s="18"/>
      <c r="P9" s="8"/>
      <c r="Q9" s="8"/>
      <c r="R9" s="8"/>
      <c r="S9" s="8"/>
      <c r="T9" s="11"/>
    </row>
    <row r="10" spans="1:20" ht="24" x14ac:dyDescent="0.45">
      <c r="A10" s="66" t="s">
        <v>62</v>
      </c>
      <c r="B10" s="66"/>
      <c r="C10" s="66"/>
      <c r="D10" s="66"/>
      <c r="E10" s="66"/>
      <c r="F10" s="8"/>
      <c r="H10" s="17"/>
      <c r="I10" s="8"/>
      <c r="J10" s="3"/>
      <c r="L10" s="3"/>
      <c r="M10" s="68"/>
      <c r="N10" s="2"/>
      <c r="O10" s="3"/>
      <c r="P10" s="3"/>
      <c r="Q10" s="3"/>
      <c r="R10" s="3"/>
      <c r="S10" s="3"/>
    </row>
    <row r="11" spans="1:20" ht="24" x14ac:dyDescent="0.45">
      <c r="A11" s="66" t="s">
        <v>63</v>
      </c>
      <c r="B11" s="66"/>
      <c r="C11" s="67"/>
      <c r="D11" s="67"/>
      <c r="E11" s="67"/>
      <c r="F11" s="3"/>
      <c r="G11" s="3"/>
      <c r="H11" s="16"/>
      <c r="I11" s="3"/>
      <c r="J11" s="3"/>
      <c r="L11" s="3"/>
      <c r="M11" s="68"/>
      <c r="N11" s="2"/>
      <c r="O11" s="3"/>
      <c r="P11" s="3"/>
      <c r="Q11" s="3"/>
      <c r="R11" s="3"/>
      <c r="S11" s="3"/>
    </row>
    <row r="12" spans="1:20" s="5" customFormat="1" ht="31.5" customHeight="1" x14ac:dyDescent="0.45">
      <c r="A12" s="109" t="s">
        <v>0</v>
      </c>
      <c r="B12" s="112" t="s">
        <v>1</v>
      </c>
      <c r="C12" s="116" t="s">
        <v>69</v>
      </c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8"/>
      <c r="P12" s="19"/>
      <c r="Q12" s="19"/>
      <c r="R12" s="9"/>
      <c r="S12" s="9"/>
    </row>
    <row r="13" spans="1:20" s="5" customFormat="1" ht="46.5" customHeight="1" x14ac:dyDescent="0.45">
      <c r="A13" s="110"/>
      <c r="B13" s="113"/>
      <c r="C13" s="45" t="s">
        <v>93</v>
      </c>
      <c r="D13" s="21" t="s">
        <v>70</v>
      </c>
      <c r="E13" s="23" t="s">
        <v>75</v>
      </c>
      <c r="F13" s="22" t="s">
        <v>71</v>
      </c>
      <c r="G13" s="22" t="s">
        <v>72</v>
      </c>
      <c r="H13" s="23" t="s">
        <v>73</v>
      </c>
      <c r="I13" s="23" t="s">
        <v>74</v>
      </c>
      <c r="J13" s="20"/>
      <c r="K13" s="20"/>
      <c r="L13" s="20"/>
      <c r="M13" s="4"/>
      <c r="N13" s="4"/>
      <c r="O13" s="4"/>
      <c r="P13" s="9"/>
      <c r="Q13" s="9"/>
      <c r="R13" s="9"/>
      <c r="S13" s="9"/>
    </row>
    <row r="14" spans="1:20" s="5" customFormat="1" ht="60" customHeight="1" x14ac:dyDescent="0.45">
      <c r="A14" s="14"/>
      <c r="B14" s="114"/>
      <c r="C14" s="58" t="s">
        <v>94</v>
      </c>
      <c r="D14" s="32" t="s">
        <v>76</v>
      </c>
      <c r="E14" s="33" t="s">
        <v>77</v>
      </c>
      <c r="F14" s="31"/>
      <c r="G14" s="31" t="s">
        <v>78</v>
      </c>
      <c r="H14" s="33" t="s">
        <v>79</v>
      </c>
      <c r="I14" s="33"/>
      <c r="J14" s="33" t="s">
        <v>80</v>
      </c>
      <c r="K14" s="31" t="s">
        <v>81</v>
      </c>
      <c r="L14" s="33" t="s">
        <v>82</v>
      </c>
      <c r="M14" s="33" t="s">
        <v>83</v>
      </c>
      <c r="N14" s="33" t="s">
        <v>84</v>
      </c>
      <c r="O14" s="33" t="s">
        <v>85</v>
      </c>
      <c r="P14" s="24"/>
      <c r="Q14" s="9"/>
      <c r="R14" s="9"/>
      <c r="S14" s="9"/>
    </row>
    <row r="15" spans="1:20" s="5" customFormat="1" ht="33" customHeight="1" x14ac:dyDescent="0.45">
      <c r="A15" s="54"/>
      <c r="B15" s="55" t="s">
        <v>91</v>
      </c>
      <c r="C15" s="80">
        <f>SUM(D15:O15)</f>
        <v>9600</v>
      </c>
      <c r="D15" s="80">
        <f t="shared" ref="D15:O15" si="0">D16+D17+D21+D24+D32+D39+D43+D45+D47+D49+D51+D56+D60</f>
        <v>4680</v>
      </c>
      <c r="E15" s="80">
        <f t="shared" si="0"/>
        <v>780</v>
      </c>
      <c r="F15" s="80">
        <f t="shared" si="0"/>
        <v>240</v>
      </c>
      <c r="G15" s="80">
        <f t="shared" si="0"/>
        <v>200</v>
      </c>
      <c r="H15" s="80">
        <f t="shared" si="0"/>
        <v>460</v>
      </c>
      <c r="I15" s="80">
        <f t="shared" si="0"/>
        <v>540</v>
      </c>
      <c r="J15" s="80">
        <f t="shared" si="0"/>
        <v>800</v>
      </c>
      <c r="K15" s="80">
        <f t="shared" si="0"/>
        <v>1220</v>
      </c>
      <c r="L15" s="80">
        <f t="shared" si="0"/>
        <v>140</v>
      </c>
      <c r="M15" s="80">
        <f t="shared" si="0"/>
        <v>480</v>
      </c>
      <c r="N15" s="80">
        <f t="shared" si="0"/>
        <v>20</v>
      </c>
      <c r="O15" s="80">
        <f t="shared" si="0"/>
        <v>40</v>
      </c>
      <c r="P15" s="24"/>
      <c r="Q15" s="9"/>
      <c r="R15" s="9"/>
      <c r="S15" s="9"/>
    </row>
    <row r="16" spans="1:20" s="5" customFormat="1" ht="25.5" customHeight="1" x14ac:dyDescent="0.45">
      <c r="A16" s="48">
        <v>1</v>
      </c>
      <c r="B16" s="73" t="s">
        <v>47</v>
      </c>
      <c r="C16" s="80">
        <f t="shared" ref="C16:C61" si="1">SUM(D16:O16)</f>
        <v>3000</v>
      </c>
      <c r="D16" s="81">
        <v>3000</v>
      </c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24"/>
      <c r="Q16" s="9"/>
      <c r="R16" s="9"/>
      <c r="S16" s="9"/>
    </row>
    <row r="17" spans="1:19" s="5" customFormat="1" ht="23.25" x14ac:dyDescent="0.5">
      <c r="A17" s="52"/>
      <c r="B17" s="74" t="s">
        <v>2</v>
      </c>
      <c r="C17" s="80">
        <f t="shared" si="1"/>
        <v>500</v>
      </c>
      <c r="D17" s="82">
        <f t="shared" ref="D17:O17" si="2">D18+D19+D20</f>
        <v>300</v>
      </c>
      <c r="E17" s="82">
        <f t="shared" si="2"/>
        <v>100</v>
      </c>
      <c r="F17" s="82">
        <f t="shared" si="2"/>
        <v>0</v>
      </c>
      <c r="G17" s="82">
        <f t="shared" si="2"/>
        <v>0</v>
      </c>
      <c r="H17" s="82">
        <f t="shared" si="2"/>
        <v>0</v>
      </c>
      <c r="I17" s="82">
        <f t="shared" si="2"/>
        <v>40</v>
      </c>
      <c r="J17" s="82">
        <f t="shared" si="2"/>
        <v>0</v>
      </c>
      <c r="K17" s="82">
        <f t="shared" si="2"/>
        <v>0</v>
      </c>
      <c r="L17" s="82">
        <f t="shared" si="2"/>
        <v>60</v>
      </c>
      <c r="M17" s="82">
        <f t="shared" si="2"/>
        <v>0</v>
      </c>
      <c r="N17" s="82">
        <f t="shared" si="2"/>
        <v>0</v>
      </c>
      <c r="O17" s="82">
        <f t="shared" si="2"/>
        <v>0</v>
      </c>
      <c r="P17" s="24"/>
      <c r="Q17" s="9"/>
      <c r="R17" s="9"/>
      <c r="S17" s="9"/>
    </row>
    <row r="18" spans="1:19" ht="23.25" x14ac:dyDescent="0.5">
      <c r="A18" s="46">
        <v>2</v>
      </c>
      <c r="B18" s="75" t="s">
        <v>3</v>
      </c>
      <c r="C18" s="80">
        <f t="shared" si="1"/>
        <v>240</v>
      </c>
      <c r="D18" s="84">
        <v>120</v>
      </c>
      <c r="E18" s="84">
        <v>60</v>
      </c>
      <c r="F18" s="84"/>
      <c r="G18" s="84"/>
      <c r="H18" s="84"/>
      <c r="I18" s="84"/>
      <c r="J18" s="84"/>
      <c r="K18" s="84"/>
      <c r="L18" s="84">
        <v>60</v>
      </c>
      <c r="M18" s="37"/>
      <c r="N18" s="37"/>
      <c r="O18" s="84"/>
      <c r="P18" s="25"/>
      <c r="Q18" s="7"/>
      <c r="R18" s="7"/>
      <c r="S18" s="7"/>
    </row>
    <row r="19" spans="1:19" ht="23.25" x14ac:dyDescent="0.5">
      <c r="A19" s="46">
        <v>3</v>
      </c>
      <c r="B19" s="75" t="s">
        <v>4</v>
      </c>
      <c r="C19" s="80">
        <f t="shared" si="1"/>
        <v>40</v>
      </c>
      <c r="D19" s="84"/>
      <c r="E19" s="84"/>
      <c r="F19" s="84"/>
      <c r="G19" s="84"/>
      <c r="H19" s="84"/>
      <c r="I19" s="84">
        <v>40</v>
      </c>
      <c r="J19" s="84"/>
      <c r="K19" s="84"/>
      <c r="L19" s="84"/>
      <c r="M19" s="37"/>
      <c r="N19" s="37"/>
      <c r="O19" s="84"/>
      <c r="P19" s="25"/>
      <c r="Q19" s="7"/>
      <c r="R19" s="7"/>
      <c r="S19" s="7"/>
    </row>
    <row r="20" spans="1:19" s="6" customFormat="1" ht="23.25" x14ac:dyDescent="0.5">
      <c r="A20" s="46">
        <v>4</v>
      </c>
      <c r="B20" s="75" t="s">
        <v>5</v>
      </c>
      <c r="C20" s="80">
        <f t="shared" si="1"/>
        <v>220</v>
      </c>
      <c r="D20" s="84">
        <v>180</v>
      </c>
      <c r="E20" s="84">
        <v>40</v>
      </c>
      <c r="F20" s="84"/>
      <c r="G20" s="84"/>
      <c r="H20" s="84"/>
      <c r="I20" s="84"/>
      <c r="J20" s="84"/>
      <c r="K20" s="84"/>
      <c r="L20" s="84"/>
      <c r="M20" s="37"/>
      <c r="N20" s="37"/>
      <c r="O20" s="84"/>
      <c r="P20" s="25"/>
      <c r="Q20" s="7"/>
      <c r="R20" s="7"/>
      <c r="S20" s="7"/>
    </row>
    <row r="21" spans="1:19" s="57" customFormat="1" ht="23.25" x14ac:dyDescent="0.5">
      <c r="A21" s="56"/>
      <c r="B21" s="74" t="s">
        <v>6</v>
      </c>
      <c r="C21" s="80">
        <f t="shared" si="1"/>
        <v>480</v>
      </c>
      <c r="D21" s="98">
        <f t="shared" ref="D21:O21" si="3">D22+D23</f>
        <v>260</v>
      </c>
      <c r="E21" s="98">
        <f t="shared" si="3"/>
        <v>100</v>
      </c>
      <c r="F21" s="98">
        <f t="shared" si="3"/>
        <v>0</v>
      </c>
      <c r="G21" s="98">
        <f t="shared" si="3"/>
        <v>20</v>
      </c>
      <c r="H21" s="98">
        <f t="shared" si="3"/>
        <v>0</v>
      </c>
      <c r="I21" s="98">
        <f t="shared" si="3"/>
        <v>20</v>
      </c>
      <c r="J21" s="98">
        <f t="shared" si="3"/>
        <v>40</v>
      </c>
      <c r="K21" s="98">
        <f t="shared" si="3"/>
        <v>20</v>
      </c>
      <c r="L21" s="98">
        <f t="shared" si="3"/>
        <v>0</v>
      </c>
      <c r="M21" s="98">
        <f t="shared" si="3"/>
        <v>20</v>
      </c>
      <c r="N21" s="82">
        <f t="shared" si="3"/>
        <v>0</v>
      </c>
      <c r="O21" s="82">
        <f t="shared" si="3"/>
        <v>0</v>
      </c>
      <c r="P21" s="24"/>
      <c r="Q21" s="9"/>
      <c r="R21" s="9"/>
      <c r="S21" s="9"/>
    </row>
    <row r="22" spans="1:19" ht="23.25" x14ac:dyDescent="0.5">
      <c r="A22" s="46">
        <v>5</v>
      </c>
      <c r="B22" s="75" t="s">
        <v>7</v>
      </c>
      <c r="C22" s="80">
        <f t="shared" si="1"/>
        <v>180</v>
      </c>
      <c r="D22" s="97">
        <v>60</v>
      </c>
      <c r="E22" s="83"/>
      <c r="F22" s="83"/>
      <c r="G22" s="83">
        <v>20</v>
      </c>
      <c r="H22" s="83"/>
      <c r="I22" s="97">
        <v>20</v>
      </c>
      <c r="J22" s="97">
        <v>40</v>
      </c>
      <c r="K22" s="97">
        <v>20</v>
      </c>
      <c r="L22" s="97"/>
      <c r="M22" s="99">
        <v>20</v>
      </c>
      <c r="N22" s="37"/>
      <c r="O22" s="84"/>
      <c r="P22" s="25"/>
      <c r="Q22" s="7"/>
      <c r="R22" s="7"/>
      <c r="S22" s="7"/>
    </row>
    <row r="23" spans="1:19" ht="23.25" x14ac:dyDescent="0.5">
      <c r="A23" s="46">
        <v>6</v>
      </c>
      <c r="B23" s="75" t="s">
        <v>8</v>
      </c>
      <c r="C23" s="80">
        <f t="shared" si="1"/>
        <v>300</v>
      </c>
      <c r="D23" s="83">
        <v>200</v>
      </c>
      <c r="E23" s="83">
        <v>100</v>
      </c>
      <c r="F23" s="83"/>
      <c r="G23" s="83"/>
      <c r="H23" s="83"/>
      <c r="I23" s="83"/>
      <c r="J23" s="83"/>
      <c r="K23" s="83"/>
      <c r="L23" s="83"/>
      <c r="M23" s="37"/>
      <c r="N23" s="37"/>
      <c r="O23" s="84"/>
      <c r="P23" s="25"/>
      <c r="Q23" s="7"/>
      <c r="R23" s="7"/>
      <c r="S23" s="7"/>
    </row>
    <row r="24" spans="1:19" ht="23.25" x14ac:dyDescent="0.5">
      <c r="A24" s="51"/>
      <c r="B24" s="76" t="s">
        <v>9</v>
      </c>
      <c r="C24" s="80">
        <f t="shared" si="1"/>
        <v>980</v>
      </c>
      <c r="D24" s="100">
        <f t="shared" ref="D24:O24" si="4">D25+D26+D27+D28+D29+D30+D31</f>
        <v>500</v>
      </c>
      <c r="E24" s="85">
        <f t="shared" si="4"/>
        <v>240</v>
      </c>
      <c r="F24" s="85">
        <f t="shared" si="4"/>
        <v>40</v>
      </c>
      <c r="G24" s="85">
        <f t="shared" si="4"/>
        <v>0</v>
      </c>
      <c r="H24" s="100">
        <f t="shared" si="4"/>
        <v>100</v>
      </c>
      <c r="I24" s="100">
        <f t="shared" si="4"/>
        <v>20</v>
      </c>
      <c r="J24" s="100">
        <f t="shared" si="4"/>
        <v>40</v>
      </c>
      <c r="K24" s="100">
        <f t="shared" si="4"/>
        <v>20</v>
      </c>
      <c r="L24" s="100">
        <f t="shared" si="4"/>
        <v>0</v>
      </c>
      <c r="M24" s="100">
        <f t="shared" si="4"/>
        <v>20</v>
      </c>
      <c r="N24" s="85">
        <f t="shared" si="4"/>
        <v>0</v>
      </c>
      <c r="O24" s="85">
        <f t="shared" si="4"/>
        <v>0</v>
      </c>
      <c r="P24" s="26"/>
      <c r="Q24" s="10"/>
      <c r="R24" s="10"/>
      <c r="S24" s="10"/>
    </row>
    <row r="25" spans="1:19" s="3" customFormat="1" ht="23.25" x14ac:dyDescent="0.5">
      <c r="A25" s="46">
        <v>7</v>
      </c>
      <c r="B25" s="75" t="s">
        <v>10</v>
      </c>
      <c r="C25" s="80">
        <f t="shared" si="1"/>
        <v>400</v>
      </c>
      <c r="D25" s="86">
        <v>300</v>
      </c>
      <c r="E25" s="86">
        <v>100</v>
      </c>
      <c r="F25" s="86"/>
      <c r="G25" s="86"/>
      <c r="H25" s="92"/>
      <c r="I25" s="92"/>
      <c r="J25" s="92"/>
      <c r="K25" s="92"/>
      <c r="L25" s="92"/>
      <c r="M25" s="101"/>
      <c r="N25" s="87"/>
      <c r="O25" s="88"/>
      <c r="P25" s="26"/>
      <c r="Q25" s="10"/>
      <c r="R25" s="10"/>
      <c r="S25" s="10"/>
    </row>
    <row r="26" spans="1:19" s="3" customFormat="1" ht="23.25" x14ac:dyDescent="0.5">
      <c r="A26" s="46">
        <v>8</v>
      </c>
      <c r="B26" s="75" t="s">
        <v>11</v>
      </c>
      <c r="C26" s="80">
        <f t="shared" si="1"/>
        <v>80</v>
      </c>
      <c r="D26" s="37"/>
      <c r="E26" s="37"/>
      <c r="F26" s="37"/>
      <c r="G26" s="37"/>
      <c r="H26" s="99">
        <v>20</v>
      </c>
      <c r="I26" s="99"/>
      <c r="J26" s="99">
        <v>20</v>
      </c>
      <c r="K26" s="99">
        <v>20</v>
      </c>
      <c r="L26" s="99"/>
      <c r="M26" s="92">
        <v>20</v>
      </c>
      <c r="N26" s="87"/>
      <c r="O26" s="37"/>
      <c r="P26" s="24"/>
      <c r="Q26" s="9"/>
      <c r="R26" s="9"/>
      <c r="S26" s="9"/>
    </row>
    <row r="27" spans="1:19" s="3" customFormat="1" ht="23.25" x14ac:dyDescent="0.5">
      <c r="A27" s="46">
        <v>9</v>
      </c>
      <c r="B27" s="75" t="s">
        <v>12</v>
      </c>
      <c r="C27" s="80">
        <f t="shared" si="1"/>
        <v>200</v>
      </c>
      <c r="D27" s="83">
        <v>100</v>
      </c>
      <c r="E27" s="83">
        <v>60</v>
      </c>
      <c r="F27" s="83"/>
      <c r="G27" s="83"/>
      <c r="H27" s="97">
        <v>40</v>
      </c>
      <c r="I27" s="97"/>
      <c r="J27" s="97"/>
      <c r="K27" s="97"/>
      <c r="L27" s="97"/>
      <c r="M27" s="101"/>
      <c r="N27" s="87"/>
      <c r="O27" s="84"/>
      <c r="P27" s="25"/>
      <c r="Q27" s="7"/>
      <c r="R27" s="7"/>
      <c r="S27" s="7"/>
    </row>
    <row r="28" spans="1:19" s="3" customFormat="1" ht="23.25" x14ac:dyDescent="0.5">
      <c r="A28" s="46">
        <v>10</v>
      </c>
      <c r="B28" s="75" t="s">
        <v>13</v>
      </c>
      <c r="C28" s="80">
        <f t="shared" si="1"/>
        <v>20</v>
      </c>
      <c r="D28" s="83"/>
      <c r="E28" s="83"/>
      <c r="F28" s="83"/>
      <c r="G28" s="83"/>
      <c r="H28" s="97"/>
      <c r="I28" s="83"/>
      <c r="J28" s="83">
        <v>20</v>
      </c>
      <c r="K28" s="83"/>
      <c r="L28" s="83"/>
      <c r="M28" s="87"/>
      <c r="N28" s="87"/>
      <c r="O28" s="83"/>
      <c r="P28" s="27"/>
      <c r="Q28" s="8"/>
      <c r="R28" s="8"/>
      <c r="S28" s="8"/>
    </row>
    <row r="29" spans="1:19" s="3" customFormat="1" ht="23.25" x14ac:dyDescent="0.5">
      <c r="A29" s="46">
        <v>11</v>
      </c>
      <c r="B29" s="75" t="s">
        <v>14</v>
      </c>
      <c r="C29" s="80">
        <f t="shared" si="1"/>
        <v>80</v>
      </c>
      <c r="D29" s="83">
        <v>40</v>
      </c>
      <c r="E29" s="83">
        <v>40</v>
      </c>
      <c r="F29" s="83"/>
      <c r="G29" s="83"/>
      <c r="H29" s="97"/>
      <c r="I29" s="83"/>
      <c r="J29" s="83"/>
      <c r="K29" s="83"/>
      <c r="L29" s="83"/>
      <c r="M29" s="87"/>
      <c r="N29" s="87"/>
      <c r="O29" s="83"/>
      <c r="P29" s="27"/>
      <c r="Q29" s="8"/>
      <c r="R29" s="8"/>
      <c r="S29" s="8"/>
    </row>
    <row r="30" spans="1:19" s="3" customFormat="1" ht="23.25" x14ac:dyDescent="0.5">
      <c r="A30" s="46">
        <v>12</v>
      </c>
      <c r="B30" s="75" t="s">
        <v>15</v>
      </c>
      <c r="C30" s="80">
        <f t="shared" si="1"/>
        <v>180</v>
      </c>
      <c r="D30" s="83">
        <v>60</v>
      </c>
      <c r="E30" s="83">
        <v>40</v>
      </c>
      <c r="F30" s="83">
        <v>40</v>
      </c>
      <c r="G30" s="83"/>
      <c r="H30" s="97">
        <v>40</v>
      </c>
      <c r="I30" s="83"/>
      <c r="J30" s="83"/>
      <c r="K30" s="83"/>
      <c r="L30" s="83"/>
      <c r="M30" s="87"/>
      <c r="N30" s="87"/>
      <c r="O30" s="89"/>
      <c r="P30" s="28"/>
      <c r="Q30" s="29"/>
      <c r="R30" s="29"/>
      <c r="S30" s="29"/>
    </row>
    <row r="31" spans="1:19" ht="23.25" x14ac:dyDescent="0.5">
      <c r="A31" s="47">
        <v>13</v>
      </c>
      <c r="B31" s="75" t="s">
        <v>16</v>
      </c>
      <c r="C31" s="80">
        <f t="shared" si="1"/>
        <v>20</v>
      </c>
      <c r="D31" s="86"/>
      <c r="E31" s="86"/>
      <c r="F31" s="86"/>
      <c r="G31" s="86"/>
      <c r="H31" s="92"/>
      <c r="I31" s="86">
        <v>20</v>
      </c>
      <c r="J31" s="86"/>
      <c r="K31" s="86"/>
      <c r="L31" s="86"/>
      <c r="M31" s="87"/>
      <c r="N31" s="87"/>
      <c r="O31" s="86"/>
      <c r="P31" s="30"/>
      <c r="Q31" s="11"/>
      <c r="R31" s="11"/>
      <c r="S31" s="11"/>
    </row>
    <row r="32" spans="1:19" ht="23.25" x14ac:dyDescent="0.5">
      <c r="A32" s="50"/>
      <c r="B32" s="77" t="s">
        <v>17</v>
      </c>
      <c r="C32" s="80">
        <f t="shared" si="1"/>
        <v>760</v>
      </c>
      <c r="D32" s="78">
        <f t="shared" ref="D32:O32" si="5">D33+D34+D35+D36+D37+D38</f>
        <v>100</v>
      </c>
      <c r="E32" s="78">
        <f t="shared" si="5"/>
        <v>120</v>
      </c>
      <c r="F32" s="78">
        <f t="shared" si="5"/>
        <v>0</v>
      </c>
      <c r="G32" s="78">
        <f t="shared" si="5"/>
        <v>0</v>
      </c>
      <c r="H32" s="78">
        <f t="shared" si="5"/>
        <v>0</v>
      </c>
      <c r="I32" s="78">
        <f t="shared" si="5"/>
        <v>260</v>
      </c>
      <c r="J32" s="78">
        <f t="shared" si="5"/>
        <v>160</v>
      </c>
      <c r="K32" s="78">
        <f t="shared" si="5"/>
        <v>120</v>
      </c>
      <c r="L32" s="78">
        <f t="shared" si="5"/>
        <v>0</v>
      </c>
      <c r="M32" s="78">
        <f t="shared" si="5"/>
        <v>0</v>
      </c>
      <c r="N32" s="78">
        <f t="shared" si="5"/>
        <v>0</v>
      </c>
      <c r="O32" s="78">
        <f t="shared" si="5"/>
        <v>0</v>
      </c>
      <c r="P32" s="30"/>
      <c r="Q32" s="11"/>
      <c r="R32" s="11"/>
      <c r="S32" s="11"/>
    </row>
    <row r="33" spans="1:19" ht="23.25" x14ac:dyDescent="0.5">
      <c r="A33" s="47">
        <v>14</v>
      </c>
      <c r="B33" s="75" t="s">
        <v>18</v>
      </c>
      <c r="C33" s="80">
        <f t="shared" si="1"/>
        <v>180</v>
      </c>
      <c r="D33" s="86">
        <v>80</v>
      </c>
      <c r="E33" s="86"/>
      <c r="F33" s="86"/>
      <c r="G33" s="86"/>
      <c r="H33" s="86"/>
      <c r="I33" s="86"/>
      <c r="J33" s="86">
        <v>60</v>
      </c>
      <c r="K33" s="86">
        <v>40</v>
      </c>
      <c r="L33" s="86"/>
      <c r="M33" s="87"/>
      <c r="N33" s="87"/>
      <c r="O33" s="86"/>
      <c r="P33" s="30"/>
      <c r="Q33" s="11"/>
      <c r="R33" s="11"/>
      <c r="S33" s="11"/>
    </row>
    <row r="34" spans="1:19" ht="23.25" x14ac:dyDescent="0.5">
      <c r="A34" s="47">
        <v>15</v>
      </c>
      <c r="B34" s="75" t="s">
        <v>19</v>
      </c>
      <c r="C34" s="80">
        <f t="shared" si="1"/>
        <v>140</v>
      </c>
      <c r="D34" s="86">
        <v>20</v>
      </c>
      <c r="E34" s="86"/>
      <c r="F34" s="86"/>
      <c r="G34" s="86"/>
      <c r="H34" s="86"/>
      <c r="I34" s="86">
        <v>20</v>
      </c>
      <c r="J34" s="86">
        <v>60</v>
      </c>
      <c r="K34" s="86">
        <v>40</v>
      </c>
      <c r="L34" s="86"/>
      <c r="M34" s="87"/>
      <c r="N34" s="87"/>
      <c r="O34" s="86"/>
      <c r="P34" s="30"/>
      <c r="Q34" s="11"/>
      <c r="R34" s="11"/>
      <c r="S34" s="11"/>
    </row>
    <row r="35" spans="1:19" ht="23.25" x14ac:dyDescent="0.5">
      <c r="A35" s="47">
        <v>16</v>
      </c>
      <c r="B35" s="75" t="s">
        <v>20</v>
      </c>
      <c r="C35" s="80">
        <f t="shared" si="1"/>
        <v>120</v>
      </c>
      <c r="D35" s="86"/>
      <c r="E35" s="86">
        <v>120</v>
      </c>
      <c r="F35" s="86"/>
      <c r="G35" s="86"/>
      <c r="H35" s="86"/>
      <c r="I35" s="86"/>
      <c r="J35" s="86"/>
      <c r="K35" s="86"/>
      <c r="L35" s="86"/>
      <c r="M35" s="87"/>
      <c r="N35" s="87"/>
      <c r="O35" s="86"/>
      <c r="P35" s="30"/>
      <c r="Q35" s="11"/>
      <c r="R35" s="11"/>
      <c r="S35" s="11"/>
    </row>
    <row r="36" spans="1:19" ht="23.25" x14ac:dyDescent="0.5">
      <c r="A36" s="47">
        <v>17</v>
      </c>
      <c r="B36" s="75" t="s">
        <v>21</v>
      </c>
      <c r="C36" s="80">
        <f t="shared" si="1"/>
        <v>0</v>
      </c>
      <c r="D36" s="86"/>
      <c r="E36" s="86"/>
      <c r="F36" s="86"/>
      <c r="G36" s="86"/>
      <c r="H36" s="86"/>
      <c r="I36" s="86"/>
      <c r="J36" s="86"/>
      <c r="K36" s="86"/>
      <c r="L36" s="86"/>
      <c r="M36" s="87"/>
      <c r="N36" s="87"/>
      <c r="O36" s="86"/>
      <c r="P36" s="30"/>
      <c r="Q36" s="11"/>
      <c r="R36" s="11"/>
      <c r="S36" s="11"/>
    </row>
    <row r="37" spans="1:19" ht="23.25" x14ac:dyDescent="0.5">
      <c r="A37" s="47">
        <v>18</v>
      </c>
      <c r="B37" s="75" t="s">
        <v>22</v>
      </c>
      <c r="C37" s="80">
        <f t="shared" si="1"/>
        <v>120</v>
      </c>
      <c r="D37" s="86"/>
      <c r="E37" s="86"/>
      <c r="F37" s="86"/>
      <c r="G37" s="86"/>
      <c r="H37" s="86"/>
      <c r="I37" s="86">
        <v>40</v>
      </c>
      <c r="J37" s="86">
        <v>40</v>
      </c>
      <c r="K37" s="86">
        <v>40</v>
      </c>
      <c r="L37" s="86"/>
      <c r="M37" s="87"/>
      <c r="N37" s="87"/>
      <c r="O37" s="86"/>
      <c r="P37" s="30"/>
      <c r="Q37" s="11"/>
      <c r="R37" s="11"/>
      <c r="S37" s="11"/>
    </row>
    <row r="38" spans="1:19" ht="23.25" x14ac:dyDescent="0.5">
      <c r="A38" s="47">
        <v>19</v>
      </c>
      <c r="B38" s="75" t="s">
        <v>23</v>
      </c>
      <c r="C38" s="80">
        <f t="shared" si="1"/>
        <v>200</v>
      </c>
      <c r="D38" s="86"/>
      <c r="E38" s="86"/>
      <c r="F38" s="86"/>
      <c r="G38" s="86"/>
      <c r="H38" s="86"/>
      <c r="I38" s="86">
        <v>200</v>
      </c>
      <c r="J38" s="86"/>
      <c r="K38" s="86"/>
      <c r="L38" s="86"/>
      <c r="M38" s="87"/>
      <c r="N38" s="87"/>
      <c r="O38" s="86"/>
      <c r="P38" s="30"/>
      <c r="Q38" s="11"/>
      <c r="R38" s="11"/>
      <c r="S38" s="11"/>
    </row>
    <row r="39" spans="1:19" ht="23.25" x14ac:dyDescent="0.5">
      <c r="A39" s="50"/>
      <c r="B39" s="77" t="s">
        <v>24</v>
      </c>
      <c r="C39" s="80">
        <f t="shared" si="1"/>
        <v>260</v>
      </c>
      <c r="D39" s="78">
        <f t="shared" ref="D39:O39" si="6">D40+D41+D42</f>
        <v>20</v>
      </c>
      <c r="E39" s="78">
        <f t="shared" si="6"/>
        <v>20</v>
      </c>
      <c r="F39" s="78">
        <f t="shared" si="6"/>
        <v>0</v>
      </c>
      <c r="G39" s="78">
        <f t="shared" si="6"/>
        <v>0</v>
      </c>
      <c r="H39" s="78">
        <f t="shared" si="6"/>
        <v>40</v>
      </c>
      <c r="I39" s="78">
        <f t="shared" si="6"/>
        <v>0</v>
      </c>
      <c r="J39" s="78">
        <f t="shared" si="6"/>
        <v>0</v>
      </c>
      <c r="K39" s="78">
        <f t="shared" si="6"/>
        <v>80</v>
      </c>
      <c r="L39" s="78">
        <f t="shared" si="6"/>
        <v>0</v>
      </c>
      <c r="M39" s="78">
        <f t="shared" si="6"/>
        <v>100</v>
      </c>
      <c r="N39" s="78">
        <f t="shared" si="6"/>
        <v>0</v>
      </c>
      <c r="O39" s="78">
        <f t="shared" si="6"/>
        <v>0</v>
      </c>
      <c r="P39" s="30"/>
      <c r="Q39" s="11"/>
      <c r="R39" s="11"/>
      <c r="S39" s="11"/>
    </row>
    <row r="40" spans="1:19" ht="23.25" x14ac:dyDescent="0.5">
      <c r="A40" s="47">
        <v>20</v>
      </c>
      <c r="B40" s="75" t="s">
        <v>25</v>
      </c>
      <c r="C40" s="90">
        <f t="shared" si="1"/>
        <v>160</v>
      </c>
      <c r="D40" s="86">
        <v>20</v>
      </c>
      <c r="E40" s="86">
        <v>20</v>
      </c>
      <c r="F40" s="86"/>
      <c r="G40" s="86"/>
      <c r="H40" s="86">
        <v>40</v>
      </c>
      <c r="I40" s="86"/>
      <c r="J40" s="86"/>
      <c r="K40" s="86">
        <v>80</v>
      </c>
      <c r="L40" s="86"/>
      <c r="M40" s="87"/>
      <c r="N40" s="87"/>
      <c r="O40" s="86"/>
      <c r="P40" s="30"/>
      <c r="Q40" s="11"/>
      <c r="R40" s="11"/>
      <c r="S40" s="11"/>
    </row>
    <row r="41" spans="1:19" ht="23.25" x14ac:dyDescent="0.5">
      <c r="A41" s="47">
        <v>21</v>
      </c>
      <c r="B41" s="75" t="s">
        <v>26</v>
      </c>
      <c r="C41" s="80">
        <f t="shared" si="1"/>
        <v>20</v>
      </c>
      <c r="D41" s="86"/>
      <c r="E41" s="86"/>
      <c r="F41" s="86"/>
      <c r="G41" s="86"/>
      <c r="H41" s="86"/>
      <c r="I41" s="86"/>
      <c r="J41" s="86"/>
      <c r="K41" s="86"/>
      <c r="L41" s="86"/>
      <c r="M41" s="87">
        <v>20</v>
      </c>
      <c r="N41" s="87"/>
      <c r="O41" s="86"/>
      <c r="P41" s="30"/>
      <c r="Q41" s="11"/>
      <c r="R41" s="11"/>
      <c r="S41" s="11"/>
    </row>
    <row r="42" spans="1:19" ht="23.25" x14ac:dyDescent="0.5">
      <c r="A42" s="47">
        <v>22</v>
      </c>
      <c r="B42" s="75" t="s">
        <v>27</v>
      </c>
      <c r="C42" s="80">
        <f t="shared" si="1"/>
        <v>80</v>
      </c>
      <c r="D42" s="86"/>
      <c r="E42" s="86"/>
      <c r="F42" s="86"/>
      <c r="G42" s="86"/>
      <c r="H42" s="86"/>
      <c r="I42" s="86"/>
      <c r="J42" s="86"/>
      <c r="K42" s="86"/>
      <c r="L42" s="86"/>
      <c r="M42" s="87">
        <v>80</v>
      </c>
      <c r="N42" s="87"/>
      <c r="O42" s="86"/>
      <c r="P42" s="30"/>
      <c r="Q42" s="11"/>
      <c r="R42" s="11"/>
      <c r="S42" s="11"/>
    </row>
    <row r="43" spans="1:19" ht="23.25" x14ac:dyDescent="0.5">
      <c r="A43" s="50"/>
      <c r="B43" s="78" t="s">
        <v>28</v>
      </c>
      <c r="C43" s="80">
        <f t="shared" si="1"/>
        <v>1440</v>
      </c>
      <c r="D43" s="78">
        <f t="shared" ref="D43:O43" si="7">D44</f>
        <v>300</v>
      </c>
      <c r="E43" s="78">
        <f t="shared" si="7"/>
        <v>0</v>
      </c>
      <c r="F43" s="78">
        <f t="shared" si="7"/>
        <v>200</v>
      </c>
      <c r="G43" s="78">
        <f t="shared" si="7"/>
        <v>100</v>
      </c>
      <c r="H43" s="78">
        <f t="shared" si="7"/>
        <v>0</v>
      </c>
      <c r="I43" s="78">
        <f t="shared" si="7"/>
        <v>200</v>
      </c>
      <c r="J43" s="78">
        <f t="shared" si="7"/>
        <v>300</v>
      </c>
      <c r="K43" s="78">
        <f t="shared" si="7"/>
        <v>180</v>
      </c>
      <c r="L43" s="78">
        <f t="shared" si="7"/>
        <v>0</v>
      </c>
      <c r="M43" s="78">
        <f t="shared" si="7"/>
        <v>160</v>
      </c>
      <c r="N43" s="78">
        <f t="shared" si="7"/>
        <v>0</v>
      </c>
      <c r="O43" s="78">
        <f t="shared" si="7"/>
        <v>0</v>
      </c>
      <c r="P43" s="30"/>
      <c r="Q43" s="11"/>
      <c r="R43" s="11"/>
      <c r="S43" s="11"/>
    </row>
    <row r="44" spans="1:19" ht="27" customHeight="1" x14ac:dyDescent="0.5">
      <c r="A44" s="47">
        <v>23</v>
      </c>
      <c r="B44" s="75" t="s">
        <v>29</v>
      </c>
      <c r="C44" s="91">
        <f t="shared" si="1"/>
        <v>1440</v>
      </c>
      <c r="D44" s="86">
        <v>300</v>
      </c>
      <c r="E44" s="86"/>
      <c r="F44" s="86">
        <v>200</v>
      </c>
      <c r="G44" s="86">
        <v>100</v>
      </c>
      <c r="H44" s="86"/>
      <c r="I44" s="86">
        <v>200</v>
      </c>
      <c r="J44" s="86">
        <v>300</v>
      </c>
      <c r="K44" s="86">
        <v>180</v>
      </c>
      <c r="L44" s="86"/>
      <c r="M44" s="92">
        <v>160</v>
      </c>
      <c r="N44" s="87"/>
      <c r="O44" s="86"/>
      <c r="P44" s="30"/>
      <c r="Q44" s="11"/>
      <c r="R44" s="11"/>
      <c r="S44" s="11"/>
    </row>
    <row r="45" spans="1:19" ht="21.75" customHeight="1" x14ac:dyDescent="0.5">
      <c r="A45" s="49"/>
      <c r="B45" s="77" t="s">
        <v>30</v>
      </c>
      <c r="C45" s="80">
        <f t="shared" si="1"/>
        <v>720</v>
      </c>
      <c r="D45" s="93">
        <f t="shared" ref="D45:O45" si="8">D46</f>
        <v>140</v>
      </c>
      <c r="E45" s="93">
        <f t="shared" si="8"/>
        <v>80</v>
      </c>
      <c r="F45" s="93">
        <f t="shared" si="8"/>
        <v>0</v>
      </c>
      <c r="G45" s="93">
        <f t="shared" si="8"/>
        <v>60</v>
      </c>
      <c r="H45" s="93">
        <f t="shared" si="8"/>
        <v>0</v>
      </c>
      <c r="I45" s="93">
        <f t="shared" si="8"/>
        <v>0</v>
      </c>
      <c r="J45" s="93">
        <f t="shared" si="8"/>
        <v>180</v>
      </c>
      <c r="K45" s="93">
        <f t="shared" si="8"/>
        <v>40</v>
      </c>
      <c r="L45" s="93">
        <f t="shared" si="8"/>
        <v>80</v>
      </c>
      <c r="M45" s="93">
        <f t="shared" si="8"/>
        <v>80</v>
      </c>
      <c r="N45" s="93">
        <f t="shared" si="8"/>
        <v>20</v>
      </c>
      <c r="O45" s="93">
        <f t="shared" si="8"/>
        <v>40</v>
      </c>
      <c r="P45" s="30"/>
      <c r="Q45" s="11"/>
      <c r="R45" s="11"/>
      <c r="S45" s="11"/>
    </row>
    <row r="46" spans="1:19" ht="24.75" customHeight="1" x14ac:dyDescent="0.5">
      <c r="A46" s="47">
        <v>24</v>
      </c>
      <c r="B46" s="75" t="s">
        <v>31</v>
      </c>
      <c r="C46" s="80">
        <f>SUM(D46:O46)</f>
        <v>720</v>
      </c>
      <c r="D46" s="86">
        <v>140</v>
      </c>
      <c r="E46" s="86">
        <v>80</v>
      </c>
      <c r="F46" s="86"/>
      <c r="G46" s="86">
        <v>60</v>
      </c>
      <c r="H46" s="86"/>
      <c r="I46" s="86"/>
      <c r="J46" s="86">
        <v>180</v>
      </c>
      <c r="K46" s="86">
        <v>40</v>
      </c>
      <c r="L46" s="86">
        <v>80</v>
      </c>
      <c r="M46" s="92">
        <v>80</v>
      </c>
      <c r="N46" s="92">
        <v>20</v>
      </c>
      <c r="O46" s="86">
        <v>40</v>
      </c>
      <c r="P46" s="30"/>
      <c r="Q46" s="11"/>
      <c r="R46" s="11"/>
      <c r="S46" s="11"/>
    </row>
    <row r="47" spans="1:19" ht="24.75" customHeight="1" x14ac:dyDescent="0.5">
      <c r="A47" s="49"/>
      <c r="B47" s="77" t="s">
        <v>32</v>
      </c>
      <c r="C47" s="80">
        <f t="shared" si="1"/>
        <v>160</v>
      </c>
      <c r="D47" s="93">
        <f>D48</f>
        <v>40</v>
      </c>
      <c r="E47" s="93">
        <f t="shared" ref="E47:O47" si="9">E48</f>
        <v>60</v>
      </c>
      <c r="F47" s="93">
        <f t="shared" si="9"/>
        <v>0</v>
      </c>
      <c r="G47" s="93">
        <f t="shared" si="9"/>
        <v>0</v>
      </c>
      <c r="H47" s="93">
        <f t="shared" si="9"/>
        <v>0</v>
      </c>
      <c r="I47" s="93">
        <f t="shared" si="9"/>
        <v>0</v>
      </c>
      <c r="J47" s="93">
        <f t="shared" si="9"/>
        <v>0</v>
      </c>
      <c r="K47" s="93">
        <f t="shared" si="9"/>
        <v>60</v>
      </c>
      <c r="L47" s="93">
        <f t="shared" si="9"/>
        <v>0</v>
      </c>
      <c r="M47" s="93">
        <f t="shared" si="9"/>
        <v>0</v>
      </c>
      <c r="N47" s="93">
        <f t="shared" si="9"/>
        <v>0</v>
      </c>
      <c r="O47" s="93">
        <f t="shared" si="9"/>
        <v>0</v>
      </c>
      <c r="P47" s="30"/>
      <c r="Q47" s="11"/>
      <c r="R47" s="11"/>
      <c r="S47" s="11"/>
    </row>
    <row r="48" spans="1:19" s="108" customFormat="1" ht="27" customHeight="1" x14ac:dyDescent="0.5">
      <c r="A48" s="102">
        <v>25</v>
      </c>
      <c r="B48" s="103" t="s">
        <v>33</v>
      </c>
      <c r="C48" s="104">
        <f t="shared" si="1"/>
        <v>160</v>
      </c>
      <c r="D48" s="103">
        <v>40</v>
      </c>
      <c r="E48" s="103">
        <v>60</v>
      </c>
      <c r="F48" s="103"/>
      <c r="G48" s="103"/>
      <c r="H48" s="103"/>
      <c r="I48" s="103"/>
      <c r="J48" s="103"/>
      <c r="K48" s="103">
        <v>60</v>
      </c>
      <c r="L48" s="103"/>
      <c r="M48" s="105"/>
      <c r="N48" s="105"/>
      <c r="O48" s="103"/>
      <c r="P48" s="106"/>
      <c r="Q48" s="107"/>
      <c r="R48" s="107"/>
      <c r="S48" s="107"/>
    </row>
    <row r="49" spans="1:21" ht="23.25" x14ac:dyDescent="0.5">
      <c r="A49" s="49"/>
      <c r="B49" s="79" t="s">
        <v>34</v>
      </c>
      <c r="C49" s="80">
        <f t="shared" si="1"/>
        <v>160</v>
      </c>
      <c r="D49" s="93">
        <f>D50</f>
        <v>20</v>
      </c>
      <c r="E49" s="93">
        <f t="shared" ref="E49:O49" si="10">E50</f>
        <v>60</v>
      </c>
      <c r="F49" s="93">
        <f t="shared" si="10"/>
        <v>0</v>
      </c>
      <c r="G49" s="93">
        <f t="shared" si="10"/>
        <v>0</v>
      </c>
      <c r="H49" s="93">
        <f t="shared" si="10"/>
        <v>0</v>
      </c>
      <c r="I49" s="93">
        <f t="shared" si="10"/>
        <v>0</v>
      </c>
      <c r="J49" s="93">
        <f t="shared" si="10"/>
        <v>80</v>
      </c>
      <c r="K49" s="93">
        <f t="shared" si="10"/>
        <v>0</v>
      </c>
      <c r="L49" s="93">
        <f t="shared" si="10"/>
        <v>0</v>
      </c>
      <c r="M49" s="93">
        <f t="shared" si="10"/>
        <v>0</v>
      </c>
      <c r="N49" s="93">
        <f t="shared" si="10"/>
        <v>0</v>
      </c>
      <c r="O49" s="93">
        <f t="shared" si="10"/>
        <v>0</v>
      </c>
      <c r="P49" s="30"/>
      <c r="Q49" s="11"/>
      <c r="R49" s="11"/>
      <c r="S49" s="11"/>
    </row>
    <row r="50" spans="1:21" ht="23.25" x14ac:dyDescent="0.5">
      <c r="A50" s="47">
        <v>26</v>
      </c>
      <c r="B50" s="75" t="s">
        <v>35</v>
      </c>
      <c r="C50" s="80">
        <f t="shared" si="1"/>
        <v>160</v>
      </c>
      <c r="D50" s="86">
        <v>20</v>
      </c>
      <c r="E50" s="86">
        <v>60</v>
      </c>
      <c r="F50" s="86"/>
      <c r="G50" s="86"/>
      <c r="H50" s="86"/>
      <c r="I50" s="86"/>
      <c r="J50" s="86">
        <v>80</v>
      </c>
      <c r="K50" s="86"/>
      <c r="L50" s="86"/>
      <c r="M50" s="87"/>
      <c r="N50" s="87"/>
      <c r="O50" s="86"/>
      <c r="P50" s="30"/>
      <c r="Q50" s="11"/>
      <c r="R50" s="11"/>
      <c r="S50" s="11"/>
    </row>
    <row r="51" spans="1:21" ht="23.25" x14ac:dyDescent="0.5">
      <c r="A51" s="49"/>
      <c r="B51" s="79" t="s">
        <v>36</v>
      </c>
      <c r="C51" s="80">
        <f t="shared" si="1"/>
        <v>480</v>
      </c>
      <c r="D51" s="93">
        <f>D52+D53+D54+D55</f>
        <v>0</v>
      </c>
      <c r="E51" s="93">
        <f t="shared" ref="E51:O51" si="11">E52+E53+E54+E55</f>
        <v>0</v>
      </c>
      <c r="F51" s="93">
        <f t="shared" si="11"/>
        <v>0</v>
      </c>
      <c r="G51" s="93">
        <f t="shared" si="11"/>
        <v>20</v>
      </c>
      <c r="H51" s="93">
        <f t="shared" si="11"/>
        <v>20</v>
      </c>
      <c r="I51" s="93">
        <f t="shared" si="11"/>
        <v>0</v>
      </c>
      <c r="J51" s="93">
        <f t="shared" si="11"/>
        <v>0</v>
      </c>
      <c r="K51" s="93">
        <f t="shared" si="11"/>
        <v>400</v>
      </c>
      <c r="L51" s="93">
        <f t="shared" si="11"/>
        <v>0</v>
      </c>
      <c r="M51" s="93">
        <f t="shared" si="11"/>
        <v>40</v>
      </c>
      <c r="N51" s="93">
        <f t="shared" si="11"/>
        <v>0</v>
      </c>
      <c r="O51" s="93">
        <f t="shared" si="11"/>
        <v>0</v>
      </c>
      <c r="P51" s="30"/>
      <c r="Q51" s="11"/>
      <c r="R51" s="11"/>
      <c r="S51" s="11"/>
    </row>
    <row r="52" spans="1:21" ht="23.25" x14ac:dyDescent="0.5">
      <c r="A52" s="47">
        <v>27</v>
      </c>
      <c r="B52" s="75" t="s">
        <v>37</v>
      </c>
      <c r="C52" s="80">
        <f t="shared" si="1"/>
        <v>300</v>
      </c>
      <c r="D52" s="86"/>
      <c r="E52" s="86"/>
      <c r="F52" s="86"/>
      <c r="G52" s="86"/>
      <c r="H52" s="86"/>
      <c r="I52" s="86"/>
      <c r="J52" s="86"/>
      <c r="K52" s="86">
        <v>300</v>
      </c>
      <c r="L52" s="86"/>
      <c r="M52" s="87"/>
      <c r="N52" s="87"/>
      <c r="O52" s="86"/>
      <c r="P52" s="30"/>
      <c r="Q52" s="11"/>
      <c r="R52" s="11"/>
      <c r="S52" s="11"/>
    </row>
    <row r="53" spans="1:21" ht="23.25" x14ac:dyDescent="0.5">
      <c r="A53" s="47">
        <v>28</v>
      </c>
      <c r="B53" s="75" t="s">
        <v>38</v>
      </c>
      <c r="C53" s="80">
        <f t="shared" si="1"/>
        <v>80</v>
      </c>
      <c r="D53" s="86"/>
      <c r="E53" s="86"/>
      <c r="F53" s="86"/>
      <c r="G53" s="86"/>
      <c r="H53" s="86"/>
      <c r="I53" s="86"/>
      <c r="J53" s="86"/>
      <c r="K53" s="86">
        <v>40</v>
      </c>
      <c r="L53" s="86"/>
      <c r="M53" s="88">
        <v>40</v>
      </c>
      <c r="N53" s="87"/>
      <c r="O53" s="86"/>
      <c r="P53" s="30"/>
      <c r="Q53" s="11"/>
      <c r="R53" s="11"/>
      <c r="S53" s="11"/>
    </row>
    <row r="54" spans="1:21" ht="23.25" x14ac:dyDescent="0.5">
      <c r="A54" s="47">
        <v>29</v>
      </c>
      <c r="B54" s="75" t="s">
        <v>39</v>
      </c>
      <c r="C54" s="80">
        <f t="shared" si="1"/>
        <v>60</v>
      </c>
      <c r="D54" s="86"/>
      <c r="E54" s="86"/>
      <c r="F54" s="86"/>
      <c r="G54" s="86">
        <v>20</v>
      </c>
      <c r="H54" s="86">
        <v>20</v>
      </c>
      <c r="I54" s="86"/>
      <c r="J54" s="86"/>
      <c r="K54" s="86">
        <v>20</v>
      </c>
      <c r="L54" s="86"/>
      <c r="M54" s="87"/>
      <c r="N54" s="87"/>
      <c r="O54" s="86"/>
      <c r="P54" s="30"/>
      <c r="Q54" s="11"/>
      <c r="R54" s="11"/>
      <c r="S54" s="11"/>
    </row>
    <row r="55" spans="1:21" ht="23.25" x14ac:dyDescent="0.5">
      <c r="A55" s="47">
        <v>30</v>
      </c>
      <c r="B55" s="75" t="s">
        <v>40</v>
      </c>
      <c r="C55" s="80">
        <f t="shared" si="1"/>
        <v>40</v>
      </c>
      <c r="D55" s="86"/>
      <c r="E55" s="86"/>
      <c r="F55" s="86"/>
      <c r="G55" s="86"/>
      <c r="H55" s="86"/>
      <c r="I55" s="86"/>
      <c r="J55" s="86"/>
      <c r="K55" s="86">
        <v>40</v>
      </c>
      <c r="L55" s="86"/>
      <c r="M55" s="87"/>
      <c r="N55" s="87"/>
      <c r="O55" s="86"/>
      <c r="P55" s="30"/>
      <c r="Q55" s="11"/>
      <c r="R55" s="11"/>
      <c r="S55" s="11"/>
    </row>
    <row r="56" spans="1:21" ht="23.25" x14ac:dyDescent="0.5">
      <c r="A56" s="49"/>
      <c r="B56" s="79" t="s">
        <v>41</v>
      </c>
      <c r="C56" s="80">
        <f t="shared" si="1"/>
        <v>100</v>
      </c>
      <c r="D56" s="93">
        <f>D57+D58+D59</f>
        <v>0</v>
      </c>
      <c r="E56" s="93">
        <f t="shared" ref="E56:O56" si="12">E57+E58+E59</f>
        <v>0</v>
      </c>
      <c r="F56" s="93">
        <f t="shared" si="12"/>
        <v>0</v>
      </c>
      <c r="G56" s="93">
        <f t="shared" si="12"/>
        <v>0</v>
      </c>
      <c r="H56" s="93">
        <f t="shared" si="12"/>
        <v>100</v>
      </c>
      <c r="I56" s="93">
        <f t="shared" si="12"/>
        <v>0</v>
      </c>
      <c r="J56" s="93">
        <f t="shared" si="12"/>
        <v>0</v>
      </c>
      <c r="K56" s="93">
        <f t="shared" si="12"/>
        <v>0</v>
      </c>
      <c r="L56" s="93">
        <f t="shared" si="12"/>
        <v>0</v>
      </c>
      <c r="M56" s="93">
        <f t="shared" si="12"/>
        <v>0</v>
      </c>
      <c r="N56" s="93">
        <f t="shared" si="12"/>
        <v>0</v>
      </c>
      <c r="O56" s="93">
        <f t="shared" si="12"/>
        <v>0</v>
      </c>
      <c r="P56" s="30"/>
      <c r="Q56" s="11"/>
      <c r="R56" s="11"/>
      <c r="S56" s="11"/>
    </row>
    <row r="57" spans="1:21" ht="23.25" x14ac:dyDescent="0.5">
      <c r="A57" s="47">
        <v>31</v>
      </c>
      <c r="B57" s="75" t="s">
        <v>42</v>
      </c>
      <c r="C57" s="80">
        <f t="shared" si="1"/>
        <v>0</v>
      </c>
      <c r="D57" s="86"/>
      <c r="E57" s="86"/>
      <c r="F57" s="86"/>
      <c r="G57" s="86"/>
      <c r="H57" s="86"/>
      <c r="I57" s="86"/>
      <c r="J57" s="86"/>
      <c r="K57" s="86"/>
      <c r="L57" s="86"/>
      <c r="M57" s="87"/>
      <c r="N57" s="87"/>
      <c r="O57" s="86"/>
      <c r="P57" s="30"/>
      <c r="Q57" s="11"/>
      <c r="R57" s="11"/>
      <c r="S57" s="11"/>
    </row>
    <row r="58" spans="1:21" ht="23.25" x14ac:dyDescent="0.5">
      <c r="A58" s="47">
        <v>32</v>
      </c>
      <c r="B58" s="75" t="s">
        <v>43</v>
      </c>
      <c r="C58" s="80">
        <f t="shared" si="1"/>
        <v>100</v>
      </c>
      <c r="D58" s="86"/>
      <c r="E58" s="86"/>
      <c r="F58" s="86"/>
      <c r="G58" s="86"/>
      <c r="H58" s="86">
        <v>100</v>
      </c>
      <c r="I58" s="86"/>
      <c r="J58" s="86"/>
      <c r="K58" s="86"/>
      <c r="L58" s="86"/>
      <c r="M58" s="87"/>
      <c r="N58" s="87"/>
      <c r="O58" s="86"/>
      <c r="P58" s="30"/>
      <c r="Q58" s="11"/>
      <c r="R58" s="11"/>
      <c r="S58" s="11"/>
    </row>
    <row r="59" spans="1:21" ht="23.25" customHeight="1" x14ac:dyDescent="0.5">
      <c r="A59" s="47">
        <v>33</v>
      </c>
      <c r="B59" s="75" t="s">
        <v>44</v>
      </c>
      <c r="C59" s="80">
        <f t="shared" si="1"/>
        <v>0</v>
      </c>
      <c r="D59" s="86"/>
      <c r="E59" s="86"/>
      <c r="F59" s="86"/>
      <c r="G59" s="86"/>
      <c r="H59" s="86"/>
      <c r="I59" s="86"/>
      <c r="J59" s="86"/>
      <c r="K59" s="86"/>
      <c r="L59" s="86"/>
      <c r="M59" s="87"/>
      <c r="N59" s="87"/>
      <c r="O59" s="86"/>
      <c r="P59" s="30"/>
      <c r="Q59" s="11"/>
      <c r="R59" s="11"/>
      <c r="S59" s="11"/>
    </row>
    <row r="60" spans="1:21" ht="25.5" customHeight="1" x14ac:dyDescent="0.5">
      <c r="A60" s="49"/>
      <c r="B60" s="77" t="s">
        <v>45</v>
      </c>
      <c r="C60" s="80">
        <f t="shared" si="1"/>
        <v>560</v>
      </c>
      <c r="D60" s="93">
        <f>D61</f>
        <v>0</v>
      </c>
      <c r="E60" s="93">
        <f t="shared" ref="E60:O60" si="13">E61</f>
        <v>0</v>
      </c>
      <c r="F60" s="93">
        <f t="shared" si="13"/>
        <v>0</v>
      </c>
      <c r="G60" s="93">
        <f t="shared" si="13"/>
        <v>0</v>
      </c>
      <c r="H60" s="93">
        <f t="shared" si="13"/>
        <v>200</v>
      </c>
      <c r="I60" s="93">
        <f t="shared" si="13"/>
        <v>0</v>
      </c>
      <c r="J60" s="93">
        <f t="shared" si="13"/>
        <v>0</v>
      </c>
      <c r="K60" s="93">
        <f t="shared" si="13"/>
        <v>300</v>
      </c>
      <c r="L60" s="93">
        <f t="shared" si="13"/>
        <v>0</v>
      </c>
      <c r="M60" s="93">
        <f t="shared" si="13"/>
        <v>60</v>
      </c>
      <c r="N60" s="93">
        <f t="shared" si="13"/>
        <v>0</v>
      </c>
      <c r="O60" s="93">
        <f t="shared" si="13"/>
        <v>0</v>
      </c>
      <c r="P60" s="30"/>
      <c r="Q60" s="11"/>
      <c r="R60" s="11"/>
      <c r="S60" s="11"/>
    </row>
    <row r="61" spans="1:21" ht="27.75" customHeight="1" x14ac:dyDescent="0.5">
      <c r="A61" s="47">
        <v>34</v>
      </c>
      <c r="B61" s="75" t="s">
        <v>46</v>
      </c>
      <c r="C61" s="80">
        <f t="shared" si="1"/>
        <v>560</v>
      </c>
      <c r="D61" s="86"/>
      <c r="E61" s="86"/>
      <c r="F61" s="86"/>
      <c r="G61" s="86"/>
      <c r="H61" s="86">
        <v>200</v>
      </c>
      <c r="I61" s="86"/>
      <c r="J61" s="86"/>
      <c r="K61" s="86">
        <v>300</v>
      </c>
      <c r="L61" s="86"/>
      <c r="M61" s="92">
        <v>60</v>
      </c>
      <c r="N61" s="87"/>
      <c r="O61" s="86"/>
      <c r="P61" s="30"/>
      <c r="Q61" s="11"/>
      <c r="R61" s="11"/>
      <c r="S61" s="11"/>
      <c r="T61" s="11"/>
    </row>
    <row r="62" spans="1:21" s="12" customFormat="1" ht="23.25" x14ac:dyDescent="0.5">
      <c r="A62" s="41"/>
      <c r="B62" s="40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59"/>
      <c r="Q62" s="59"/>
      <c r="R62" s="59"/>
      <c r="S62" s="59"/>
      <c r="T62" s="60"/>
      <c r="U62" s="61"/>
    </row>
    <row r="63" spans="1:21" x14ac:dyDescent="0.45">
      <c r="P63" s="11"/>
      <c r="Q63" s="62"/>
      <c r="R63" s="62"/>
      <c r="S63" s="62"/>
      <c r="T63" s="62"/>
      <c r="U63" s="13"/>
    </row>
  </sheetData>
  <mergeCells count="6">
    <mergeCell ref="A12:A13"/>
    <mergeCell ref="A4:E4"/>
    <mergeCell ref="B12:B14"/>
    <mergeCell ref="A1:O1"/>
    <mergeCell ref="A2:O2"/>
    <mergeCell ref="C12:O12"/>
  </mergeCells>
  <pageMargins left="0.23622047244094491" right="0.19685039370078741" top="0.43307086614173229" bottom="0.51181102362204722" header="0.31496062992125984" footer="0.31496062992125984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workbookViewId="0">
      <selection activeCell="B3" sqref="B3:B4"/>
    </sheetView>
  </sheetViews>
  <sheetFormatPr defaultRowHeight="21" x14ac:dyDescent="0.35"/>
  <cols>
    <col min="1" max="1" width="6.75" style="34" customWidth="1"/>
    <col min="2" max="2" width="46.375" style="34" customWidth="1"/>
    <col min="3" max="3" width="20.375" style="34" customWidth="1"/>
    <col min="4" max="4" width="19.25" style="34" customWidth="1"/>
    <col min="5" max="16384" width="9" style="34"/>
  </cols>
  <sheetData>
    <row r="1" spans="1:4" s="35" customFormat="1" ht="30" customHeight="1" x14ac:dyDescent="0.35">
      <c r="A1" s="119" t="s">
        <v>86</v>
      </c>
      <c r="B1" s="119"/>
      <c r="C1" s="119"/>
      <c r="D1" s="119"/>
    </row>
    <row r="2" spans="1:4" s="35" customFormat="1" ht="30.75" customHeight="1" x14ac:dyDescent="0.35">
      <c r="A2" s="119" t="s">
        <v>92</v>
      </c>
      <c r="B2" s="119"/>
      <c r="C2" s="119"/>
      <c r="D2" s="119"/>
    </row>
    <row r="3" spans="1:4" ht="31.5" customHeight="1" x14ac:dyDescent="0.35">
      <c r="A3" s="39" t="s">
        <v>0</v>
      </c>
      <c r="B3" s="120" t="s">
        <v>87</v>
      </c>
      <c r="C3" s="116" t="s">
        <v>88</v>
      </c>
      <c r="D3" s="118"/>
    </row>
    <row r="4" spans="1:4" ht="33" customHeight="1" x14ac:dyDescent="0.35">
      <c r="A4" s="36"/>
      <c r="B4" s="121"/>
      <c r="C4" s="37" t="s">
        <v>89</v>
      </c>
      <c r="D4" s="37" t="s">
        <v>90</v>
      </c>
    </row>
    <row r="5" spans="1:4" x14ac:dyDescent="0.35">
      <c r="A5" s="43"/>
      <c r="B5" s="43"/>
      <c r="C5" s="43"/>
      <c r="D5" s="43"/>
    </row>
    <row r="6" spans="1:4" x14ac:dyDescent="0.35">
      <c r="A6" s="44"/>
      <c r="B6" s="44"/>
      <c r="C6" s="44"/>
      <c r="D6" s="44"/>
    </row>
    <row r="7" spans="1:4" x14ac:dyDescent="0.35">
      <c r="A7" s="44"/>
      <c r="B7" s="44"/>
      <c r="C7" s="44"/>
      <c r="D7" s="44"/>
    </row>
    <row r="8" spans="1:4" x14ac:dyDescent="0.35">
      <c r="A8" s="44"/>
      <c r="B8" s="44"/>
      <c r="C8" s="44"/>
      <c r="D8" s="44"/>
    </row>
    <row r="9" spans="1:4" x14ac:dyDescent="0.35">
      <c r="A9" s="44"/>
      <c r="B9" s="44"/>
      <c r="C9" s="44"/>
      <c r="D9" s="44"/>
    </row>
    <row r="10" spans="1:4" x14ac:dyDescent="0.35">
      <c r="A10" s="44"/>
      <c r="B10" s="44"/>
      <c r="C10" s="44"/>
      <c r="D10" s="44"/>
    </row>
    <row r="11" spans="1:4" x14ac:dyDescent="0.35">
      <c r="A11" s="44"/>
      <c r="B11" s="44"/>
      <c r="C11" s="44"/>
      <c r="D11" s="44"/>
    </row>
    <row r="12" spans="1:4" x14ac:dyDescent="0.35">
      <c r="A12" s="44"/>
      <c r="B12" s="44"/>
      <c r="C12" s="44"/>
      <c r="D12" s="44"/>
    </row>
    <row r="13" spans="1:4" x14ac:dyDescent="0.35">
      <c r="A13" s="44"/>
      <c r="B13" s="44"/>
      <c r="C13" s="44"/>
      <c r="D13" s="44"/>
    </row>
    <row r="14" spans="1:4" x14ac:dyDescent="0.35">
      <c r="A14" s="44"/>
      <c r="B14" s="44"/>
      <c r="C14" s="44"/>
      <c r="D14" s="44"/>
    </row>
    <row r="15" spans="1:4" x14ac:dyDescent="0.35">
      <c r="A15" s="44"/>
      <c r="B15" s="44"/>
      <c r="C15" s="44"/>
      <c r="D15" s="44"/>
    </row>
    <row r="16" spans="1:4" x14ac:dyDescent="0.35">
      <c r="A16" s="44"/>
      <c r="B16" s="44"/>
      <c r="C16" s="44"/>
      <c r="D16" s="44"/>
    </row>
    <row r="17" spans="1:4" x14ac:dyDescent="0.35">
      <c r="A17" s="44"/>
      <c r="B17" s="44"/>
      <c r="C17" s="44"/>
      <c r="D17" s="44"/>
    </row>
    <row r="18" spans="1:4" x14ac:dyDescent="0.35">
      <c r="A18" s="44"/>
      <c r="B18" s="44"/>
      <c r="C18" s="44"/>
      <c r="D18" s="44"/>
    </row>
    <row r="19" spans="1:4" x14ac:dyDescent="0.35">
      <c r="A19" s="44"/>
      <c r="B19" s="44"/>
      <c r="C19" s="44"/>
      <c r="D19" s="44"/>
    </row>
    <row r="20" spans="1:4" x14ac:dyDescent="0.35">
      <c r="A20" s="44"/>
      <c r="B20" s="44"/>
      <c r="C20" s="44"/>
      <c r="D20" s="44"/>
    </row>
    <row r="21" spans="1:4" x14ac:dyDescent="0.35">
      <c r="A21" s="44"/>
      <c r="B21" s="44"/>
      <c r="C21" s="44"/>
      <c r="D21" s="44"/>
    </row>
    <row r="22" spans="1:4" x14ac:dyDescent="0.35">
      <c r="A22" s="44"/>
      <c r="B22" s="44"/>
      <c r="C22" s="44"/>
      <c r="D22" s="44"/>
    </row>
    <row r="23" spans="1:4" x14ac:dyDescent="0.35">
      <c r="A23" s="44"/>
      <c r="B23" s="44"/>
      <c r="C23" s="44"/>
      <c r="D23" s="44"/>
    </row>
    <row r="24" spans="1:4" x14ac:dyDescent="0.35">
      <c r="A24" s="44"/>
      <c r="B24" s="44"/>
      <c r="C24" s="44"/>
      <c r="D24" s="44"/>
    </row>
    <row r="25" spans="1:4" x14ac:dyDescent="0.35">
      <c r="A25" s="44"/>
      <c r="B25" s="44"/>
      <c r="C25" s="44"/>
      <c r="D25" s="44"/>
    </row>
    <row r="26" spans="1:4" x14ac:dyDescent="0.35">
      <c r="A26" s="44"/>
      <c r="B26" s="44"/>
      <c r="C26" s="44"/>
      <c r="D26" s="44"/>
    </row>
    <row r="27" spans="1:4" x14ac:dyDescent="0.35">
      <c r="A27" s="44"/>
      <c r="B27" s="44"/>
      <c r="C27" s="44"/>
      <c r="D27" s="44"/>
    </row>
    <row r="28" spans="1:4" x14ac:dyDescent="0.35">
      <c r="A28" s="44"/>
      <c r="B28" s="44"/>
      <c r="C28" s="44"/>
      <c r="D28" s="44"/>
    </row>
    <row r="29" spans="1:4" x14ac:dyDescent="0.35">
      <c r="A29" s="44"/>
      <c r="B29" s="44"/>
      <c r="C29" s="44"/>
      <c r="D29" s="44"/>
    </row>
    <row r="30" spans="1:4" x14ac:dyDescent="0.35">
      <c r="A30" s="44"/>
      <c r="B30" s="44"/>
      <c r="C30" s="44"/>
      <c r="D30" s="44"/>
    </row>
    <row r="31" spans="1:4" x14ac:dyDescent="0.35">
      <c r="A31" s="44"/>
      <c r="B31" s="44"/>
      <c r="C31" s="44"/>
      <c r="D31" s="44"/>
    </row>
    <row r="32" spans="1:4" x14ac:dyDescent="0.35">
      <c r="A32" s="44"/>
      <c r="B32" s="44"/>
      <c r="C32" s="44"/>
      <c r="D32" s="44"/>
    </row>
    <row r="33" spans="1:4" x14ac:dyDescent="0.35">
      <c r="A33" s="44"/>
      <c r="B33" s="44"/>
      <c r="C33" s="44"/>
      <c r="D33" s="44"/>
    </row>
    <row r="34" spans="1:4" x14ac:dyDescent="0.35">
      <c r="A34" s="38"/>
      <c r="B34" s="38"/>
      <c r="C34" s="38"/>
      <c r="D34" s="38"/>
    </row>
  </sheetData>
  <mergeCells count="4">
    <mergeCell ref="A1:D1"/>
    <mergeCell ref="A2:D2"/>
    <mergeCell ref="C3:D3"/>
    <mergeCell ref="B3:B4"/>
  </mergeCells>
  <pageMargins left="0.28000000000000003" right="0.23" top="0.42" bottom="0.51" header="0.31496062992125984" footer="0.31496062992125984"/>
  <pageSetup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A6" sqref="A6:XFD7"/>
    </sheetView>
  </sheetViews>
  <sheetFormatPr defaultRowHeight="14.25" x14ac:dyDescent="0.2"/>
  <cols>
    <col min="1" max="1" width="76.25" customWidth="1"/>
  </cols>
  <sheetData>
    <row r="1" spans="1:1" ht="21.75" customHeight="1" x14ac:dyDescent="0.2"/>
    <row r="2" spans="1:1" ht="54" customHeight="1" x14ac:dyDescent="0.2">
      <c r="A2" s="94" t="s">
        <v>97</v>
      </c>
    </row>
    <row r="3" spans="1:1" ht="32.25" customHeight="1" x14ac:dyDescent="0.2">
      <c r="A3" s="95" t="s">
        <v>98</v>
      </c>
    </row>
    <row r="4" spans="1:1" ht="39" customHeight="1" x14ac:dyDescent="0.2">
      <c r="A4" s="96" t="s">
        <v>99</v>
      </c>
    </row>
    <row r="7" spans="1:1" ht="27.75" customHeight="1" x14ac:dyDescent="0.2">
      <c r="A7" s="94" t="s">
        <v>97</v>
      </c>
    </row>
    <row r="8" spans="1:1" ht="28.5" customHeight="1" x14ac:dyDescent="0.2">
      <c r="A8" s="95" t="s">
        <v>98</v>
      </c>
    </row>
    <row r="9" spans="1:1" ht="30.75" customHeight="1" x14ac:dyDescent="0.2">
      <c r="A9" s="96" t="s">
        <v>99</v>
      </c>
    </row>
  </sheetData>
  <pageMargins left="0.70866141732283472" right="0.70866141732283472" top="0.16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BOI</vt:lpstr>
      <vt:lpstr>Sheet1</vt:lpstr>
      <vt:lpstr>Sheet2</vt:lpstr>
      <vt:lpstr>BOI!Print_Titles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plan</cp:lastModifiedBy>
  <cp:lastPrinted>2016-05-28T13:26:53Z</cp:lastPrinted>
  <dcterms:created xsi:type="dcterms:W3CDTF">2016-03-18T09:41:37Z</dcterms:created>
  <dcterms:modified xsi:type="dcterms:W3CDTF">2016-08-22T10:09:51Z</dcterms:modified>
</cp:coreProperties>
</file>