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om\Google Drive\ปี 2563\A01 เลขานุการ กพร ปช\A02 แผน 1 ปี\2564\"/>
    </mc:Choice>
  </mc:AlternateContent>
  <xr:revisionPtr revIDLastSave="0" documentId="13_ncr:1_{4E3B7FA7-CBB5-4FE8-B6F6-1A120873FF38}" xr6:coauthVersionLast="45" xr6:coauthVersionMax="45" xr10:uidLastSave="{00000000-0000-0000-0000-000000000000}"/>
  <bookViews>
    <workbookView xWindow="-120" yWindow="-120" windowWidth="24240" windowHeight="13140" firstSheet="2" activeTab="4" xr2:uid="{00000000-000D-0000-FFFF-FFFF00000000}"/>
  </bookViews>
  <sheets>
    <sheet name="20-02-08 รวมทั้งหมด" sheetId="1" r:id="rId1"/>
    <sheet name="โครงการเพิ่มเติมในตารางเทียบ 63" sheetId="2" r:id="rId2"/>
    <sheet name="1เทียบเล่ม63-65กับระบบeMENSC " sheetId="4" r:id="rId3"/>
    <sheet name="2เทียบเล่ม63-65กับระบบeMENSCR" sheetId="3" r:id="rId4"/>
    <sheet name="2เทียบเล่ม64กับคำของบ 64" sheetId="5" r:id="rId5"/>
  </sheets>
  <definedNames>
    <definedName name="_xlnm._FilterDatabase" localSheetId="2" hidden="1">'1เทียบเล่ม63-65กับระบบeMENSC '!$A$2:$V$118</definedName>
    <definedName name="_xlnm._FilterDatabase" localSheetId="0" hidden="1">'20-02-08 รวมทั้งหมด'!$A$2:$P$102</definedName>
    <definedName name="_xlnm._FilterDatabase" localSheetId="3" hidden="1">'2เทียบเล่ม63-65กับระบบeMENSCR'!$A$2:$V$119</definedName>
    <definedName name="_xlnm._FilterDatabase" localSheetId="4" hidden="1">'2เทียบเล่ม64กับคำของบ 64'!$A$2:$W$116</definedName>
    <definedName name="_xlnm._FilterDatabase" localSheetId="1" hidden="1">'โครงการเพิ่มเติมในตารางเทียบ 63'!$A$2:$P$71</definedName>
    <definedName name="_xlnm.Print_Area" localSheetId="4">'2เทียบเล่ม64กับคำของบ 64'!$A$1:$W$116</definedName>
    <definedName name="_xlnm.Print_Titles" localSheetId="2">'1เทียบเล่ม63-65กับระบบeMENSC '!$1:$2</definedName>
    <definedName name="_xlnm.Print_Titles" localSheetId="0">'20-02-08 รวมทั้งหมด'!$1:$2</definedName>
    <definedName name="_xlnm.Print_Titles" localSheetId="3">'2เทียบเล่ม63-65กับระบบeMENSCR'!$1:$2</definedName>
    <definedName name="_xlnm.Print_Titles" localSheetId="4">'2เทียบเล่ม64กับคำของบ 64'!$1:$2</definedName>
    <definedName name="_xlnm.Print_Titles" localSheetId="1">'โครงการเพิ่มเติมในตารางเทียบ 63'!$1:$2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U91" i="5" l="1"/>
  <c r="M95" i="5"/>
  <c r="L95" i="5"/>
  <c r="K95" i="5"/>
  <c r="U51" i="5" l="1"/>
  <c r="E24" i="5"/>
  <c r="U116" i="5" l="1"/>
  <c r="U115" i="5"/>
  <c r="U114" i="5"/>
  <c r="U103" i="5"/>
  <c r="U102" i="5"/>
  <c r="U101" i="5"/>
  <c r="U100" i="5"/>
  <c r="U99" i="5"/>
  <c r="U98" i="5"/>
  <c r="U97" i="5"/>
  <c r="U96" i="5"/>
  <c r="U95" i="5"/>
  <c r="E95" i="5"/>
  <c r="D95" i="5"/>
  <c r="C95" i="5"/>
  <c r="U94" i="5"/>
  <c r="U93" i="5"/>
  <c r="U92" i="5"/>
  <c r="U90" i="5"/>
  <c r="U81" i="5"/>
  <c r="U80" i="5"/>
  <c r="U79" i="5"/>
  <c r="U78" i="5"/>
  <c r="U77" i="5"/>
  <c r="U76" i="5"/>
  <c r="U73" i="5"/>
  <c r="U72" i="5"/>
  <c r="U71" i="5"/>
  <c r="U70" i="5"/>
  <c r="U69" i="5"/>
  <c r="U68" i="5"/>
  <c r="U67" i="5"/>
  <c r="U63" i="5"/>
  <c r="U62" i="5"/>
  <c r="U61" i="5"/>
  <c r="U56" i="5"/>
  <c r="U57" i="5"/>
  <c r="U53" i="5"/>
  <c r="U55" i="5"/>
  <c r="U50" i="5"/>
  <c r="U49" i="5"/>
  <c r="U48" i="5"/>
  <c r="U47" i="5"/>
  <c r="U46" i="5"/>
  <c r="U45" i="5"/>
  <c r="U44" i="5"/>
  <c r="U43" i="5"/>
  <c r="U40" i="5"/>
  <c r="U37" i="5"/>
  <c r="U36" i="5"/>
  <c r="U35" i="5"/>
  <c r="U34" i="5"/>
  <c r="U33" i="5"/>
  <c r="U32" i="5"/>
  <c r="U31" i="5"/>
  <c r="U30" i="5"/>
  <c r="U29" i="5"/>
  <c r="U28" i="5"/>
  <c r="U25" i="5"/>
  <c r="U24" i="5"/>
  <c r="U23" i="5"/>
  <c r="U22" i="5"/>
  <c r="U21" i="5"/>
  <c r="U18" i="5"/>
  <c r="U17" i="5"/>
  <c r="U15" i="5"/>
  <c r="U14" i="5"/>
  <c r="U13" i="5"/>
  <c r="U12" i="5"/>
  <c r="U11" i="5"/>
  <c r="U8" i="5"/>
  <c r="U7" i="5"/>
  <c r="U6" i="5"/>
  <c r="U5" i="5"/>
  <c r="U4" i="5"/>
  <c r="U3" i="5"/>
  <c r="L119" i="4" l="1"/>
  <c r="J119" i="4"/>
  <c r="C119" i="4"/>
  <c r="T108" i="4"/>
  <c r="T107" i="4"/>
  <c r="T106" i="4"/>
  <c r="T101" i="4"/>
  <c r="T100" i="4"/>
  <c r="T99" i="4"/>
  <c r="T98" i="4"/>
  <c r="T97" i="4"/>
  <c r="T96" i="4"/>
  <c r="T95" i="4"/>
  <c r="T94" i="4"/>
  <c r="T93" i="4"/>
  <c r="E93" i="4"/>
  <c r="D93" i="4"/>
  <c r="C93" i="4"/>
  <c r="T92" i="4"/>
  <c r="T91" i="4"/>
  <c r="T90" i="4"/>
  <c r="T89" i="4"/>
  <c r="T88" i="4"/>
  <c r="T87" i="4"/>
  <c r="T86" i="4"/>
  <c r="T85" i="4"/>
  <c r="T84" i="4"/>
  <c r="T83" i="4"/>
  <c r="T82" i="4"/>
  <c r="T81" i="4"/>
  <c r="T80" i="4"/>
  <c r="T79" i="4"/>
  <c r="T78" i="4"/>
  <c r="T77" i="4"/>
  <c r="T76" i="4"/>
  <c r="T75" i="4"/>
  <c r="T74" i="4"/>
  <c r="T73" i="4"/>
  <c r="T72" i="4"/>
  <c r="T71" i="4"/>
  <c r="T70" i="4"/>
  <c r="T69" i="4"/>
  <c r="T68" i="4"/>
  <c r="T67" i="4"/>
  <c r="T66" i="4"/>
  <c r="T65" i="4"/>
  <c r="T63" i="4"/>
  <c r="T62" i="4"/>
  <c r="T61" i="4"/>
  <c r="T60" i="4"/>
  <c r="T59" i="4"/>
  <c r="T58" i="4"/>
  <c r="T57" i="4"/>
  <c r="T56" i="4"/>
  <c r="T55" i="4"/>
  <c r="T54" i="4"/>
  <c r="T53" i="4"/>
  <c r="T52" i="4"/>
  <c r="T51" i="4"/>
  <c r="T50" i="4"/>
  <c r="T49" i="4"/>
  <c r="T48" i="4"/>
  <c r="T47" i="4"/>
  <c r="T46" i="4"/>
  <c r="T45" i="4"/>
  <c r="T44" i="4"/>
  <c r="T43" i="4"/>
  <c r="T42" i="4"/>
  <c r="T41" i="4"/>
  <c r="T40" i="4"/>
  <c r="T39" i="4"/>
  <c r="T38" i="4"/>
  <c r="T37" i="4"/>
  <c r="T36" i="4"/>
  <c r="T35" i="4"/>
  <c r="T34" i="4"/>
  <c r="T33" i="4"/>
  <c r="T32" i="4"/>
  <c r="T31" i="4"/>
  <c r="T30" i="4"/>
  <c r="T29" i="4"/>
  <c r="T28" i="4"/>
  <c r="T27" i="4"/>
  <c r="T26" i="4"/>
  <c r="T24" i="4"/>
  <c r="T23" i="4"/>
  <c r="T22" i="4"/>
  <c r="T21" i="4"/>
  <c r="T20" i="4"/>
  <c r="T17" i="4"/>
  <c r="T16" i="4"/>
  <c r="T15" i="4"/>
  <c r="T14" i="4"/>
  <c r="T13" i="4"/>
  <c r="T12" i="4"/>
  <c r="T11" i="4"/>
  <c r="T9" i="4"/>
  <c r="T8" i="4"/>
  <c r="T7" i="4"/>
  <c r="T6" i="4"/>
  <c r="T5" i="4"/>
  <c r="T4" i="4"/>
  <c r="T3" i="4"/>
  <c r="T119" i="4" l="1"/>
  <c r="L119" i="3"/>
  <c r="C119" i="3"/>
  <c r="E93" i="3"/>
  <c r="D93" i="3"/>
  <c r="C93" i="3"/>
  <c r="J119" i="3" l="1"/>
  <c r="T108" i="3"/>
  <c r="T107" i="3"/>
  <c r="T106" i="3"/>
  <c r="T101" i="3"/>
  <c r="T100" i="3"/>
  <c r="T99" i="3"/>
  <c r="T98" i="3"/>
  <c r="T97" i="3"/>
  <c r="T96" i="3"/>
  <c r="T95" i="3"/>
  <c r="T94" i="3"/>
  <c r="T76" i="3"/>
  <c r="T93" i="3"/>
  <c r="T92" i="3"/>
  <c r="T91" i="3"/>
  <c r="T90" i="3"/>
  <c r="T89" i="3"/>
  <c r="T88" i="3"/>
  <c r="T87" i="3"/>
  <c r="T86" i="3"/>
  <c r="T85" i="3"/>
  <c r="T84" i="3"/>
  <c r="T83" i="3"/>
  <c r="T82" i="3"/>
  <c r="T81" i="3"/>
  <c r="T80" i="3"/>
  <c r="T79" i="3"/>
  <c r="T78" i="3"/>
  <c r="T77" i="3"/>
  <c r="T75" i="3"/>
  <c r="T74" i="3"/>
  <c r="T73" i="3"/>
  <c r="T72" i="3"/>
  <c r="T71" i="3"/>
  <c r="T70" i="3"/>
  <c r="T69" i="3"/>
  <c r="T68" i="3"/>
  <c r="T67" i="3"/>
  <c r="T66" i="3"/>
  <c r="T65" i="3"/>
  <c r="T63" i="3"/>
  <c r="T62" i="3"/>
  <c r="T61" i="3"/>
  <c r="T60" i="3"/>
  <c r="T59" i="3"/>
  <c r="T58" i="3"/>
  <c r="T57" i="3"/>
  <c r="T56" i="3"/>
  <c r="T55" i="3"/>
  <c r="T54" i="3"/>
  <c r="T53" i="3"/>
  <c r="T52" i="3"/>
  <c r="T51" i="3"/>
  <c r="T50" i="3"/>
  <c r="T49" i="3"/>
  <c r="T48" i="3"/>
  <c r="T47" i="3"/>
  <c r="T46" i="3"/>
  <c r="T45" i="3"/>
  <c r="T44" i="3"/>
  <c r="T43" i="3"/>
  <c r="T42" i="3"/>
  <c r="T41" i="3"/>
  <c r="T40" i="3"/>
  <c r="T39" i="3"/>
  <c r="T38" i="3"/>
  <c r="T37" i="3"/>
  <c r="T36" i="3"/>
  <c r="T35" i="3"/>
  <c r="T34" i="3"/>
  <c r="T33" i="3"/>
  <c r="T32" i="3"/>
  <c r="T31" i="3"/>
  <c r="T30" i="3"/>
  <c r="T29" i="3"/>
  <c r="T28" i="3"/>
  <c r="T27" i="3"/>
  <c r="T26" i="3"/>
  <c r="T24" i="3"/>
  <c r="T23" i="3"/>
  <c r="T22" i="3"/>
  <c r="T21" i="3"/>
  <c r="T20" i="3"/>
  <c r="T17" i="3"/>
  <c r="T16" i="3"/>
  <c r="T15" i="3"/>
  <c r="T14" i="3"/>
  <c r="T13" i="3"/>
  <c r="T12" i="3"/>
  <c r="T11" i="3"/>
  <c r="T9" i="3"/>
  <c r="T8" i="3"/>
  <c r="T7" i="3"/>
  <c r="T6" i="3"/>
  <c r="T5" i="3"/>
  <c r="T4" i="3"/>
  <c r="T3" i="3"/>
  <c r="T119" i="3" l="1"/>
  <c r="E69" i="2"/>
  <c r="C69" i="2"/>
  <c r="M68" i="2"/>
  <c r="M67" i="2"/>
  <c r="M66" i="2"/>
  <c r="M65" i="2"/>
  <c r="M64" i="2"/>
  <c r="M63" i="2"/>
  <c r="M62" i="2"/>
  <c r="M61" i="2"/>
  <c r="M60" i="2"/>
  <c r="M59" i="2"/>
  <c r="M58" i="2"/>
  <c r="M57" i="2"/>
  <c r="M56" i="2"/>
  <c r="M55" i="2"/>
  <c r="M54" i="2"/>
  <c r="M53" i="2"/>
  <c r="M52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M4" i="2"/>
  <c r="M3" i="2"/>
  <c r="M69" i="2" l="1"/>
  <c r="E100" i="1"/>
  <c r="C100" i="1"/>
  <c r="M22" i="1" l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75" i="1" l="1"/>
  <c r="M4" i="1" l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70" i="1"/>
  <c r="M71" i="1"/>
  <c r="M72" i="1"/>
  <c r="M73" i="1"/>
  <c r="M74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69" i="1"/>
  <c r="M3" i="1"/>
  <c r="M10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floor5-ts09</author>
  </authors>
  <commentList>
    <comment ref="E1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งปม. กองทุน</t>
        </r>
      </text>
    </comment>
    <comment ref="C8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งบกองทุน
190,160 บาท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87" authorId="0" shapeId="0" xr:uid="{00000000-0006-0000-0000-000003000000}">
      <text>
        <r>
          <rPr>
            <sz val="11"/>
            <color theme="1"/>
            <rFont val="Calibri"/>
            <family val="2"/>
            <charset val="222"/>
            <scheme val="minor"/>
          </rPr>
          <t>งบกองทุน 190,160 บาท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floor5-ts09</author>
  </authors>
  <commentList>
    <comment ref="E1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งปม. กองทุน</t>
        </r>
      </text>
    </comment>
    <comment ref="C59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งบกองทุน
190,160 บาท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9" authorId="0" shapeId="0" xr:uid="{00000000-0006-0000-0100-000003000000}">
      <text>
        <r>
          <rPr>
            <sz val="11"/>
            <color theme="1"/>
            <rFont val="Calibri"/>
            <family val="2"/>
            <charset val="222"/>
            <scheme val="minor"/>
          </rPr>
          <t>งบกองทุน 190,160 บาท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floor5-ts09</author>
  </authors>
  <commentList>
    <comment ref="B1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งปม.กองทุน
</t>
        </r>
      </text>
    </comment>
    <comment ref="L14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งปม. กองทุน</t>
        </r>
      </text>
    </comment>
    <comment ref="C50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งบประมาณจากองค์การแรงงานระหว่างประเทศ (ILO)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4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</text>
    </comment>
    <comment ref="C54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 xml:space="preserve">งบกองงทุน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5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6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</text>
    </comment>
    <comment ref="C57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8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9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0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</text>
    </comment>
    <comment ref="D60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>งบกองทุน</t>
        </r>
      </text>
    </comment>
    <comment ref="C62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>งบกองทุน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 xr:uid="{00000000-0006-0000-0200-00000F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8" authorId="0" shapeId="0" xr:uid="{00000000-0006-0000-0200-000010000000}">
      <text>
        <r>
          <rPr>
            <b/>
            <sz val="9"/>
            <color indexed="81"/>
            <rFont val="Tahoma"/>
            <family val="2"/>
          </rPr>
          <t>งบ GIZ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8" authorId="0" shapeId="0" xr:uid="{00000000-0006-0000-0200-000011000000}">
      <text>
        <r>
          <rPr>
            <sz val="9"/>
            <color indexed="81"/>
            <rFont val="Tahoma"/>
            <family val="2"/>
          </rPr>
          <t xml:space="preserve">งบ GIZ
</t>
        </r>
      </text>
    </comment>
    <comment ref="I76" authorId="0" shapeId="0" xr:uid="{00000000-0006-0000-0200-000012000000}">
      <text>
        <r>
          <rPr>
            <b/>
            <sz val="9"/>
            <color indexed="81"/>
            <rFont val="Tahoma"/>
            <family val="2"/>
          </rPr>
          <t xml:space="preserve">ปรับแนวทางการพัฒนาจาก แนวทาง5 เป็นแนวทางที่1 </t>
        </r>
      </text>
    </comment>
    <comment ref="C93" authorId="0" shapeId="0" xr:uid="{00000000-0006-0000-0200-000013000000}">
      <text>
        <r>
          <rPr>
            <sz val="9"/>
            <color indexed="81"/>
            <rFont val="Tahoma"/>
            <family val="2"/>
          </rPr>
          <t xml:space="preserve">งบปกติ 797,220 
งบกองทุน190,160
</t>
        </r>
      </text>
    </comment>
    <comment ref="D93" authorId="0" shapeId="0" xr:uid="{00000000-0006-0000-0200-000014000000}">
      <text>
        <r>
          <rPr>
            <sz val="9"/>
            <color indexed="81"/>
            <rFont val="Tahoma"/>
            <family val="2"/>
          </rPr>
          <t xml:space="preserve">งบปกติ 797,220 
งบกองทุน190,160
</t>
        </r>
      </text>
    </comment>
    <comment ref="E93" authorId="0" shapeId="0" xr:uid="{00000000-0006-0000-0200-000015000000}">
      <text>
        <r>
          <rPr>
            <sz val="9"/>
            <color indexed="81"/>
            <rFont val="Tahoma"/>
            <family val="2"/>
          </rPr>
          <t xml:space="preserve">งบปกติ 797,220 
งบกองทุน190,160
</t>
        </r>
      </text>
    </comment>
    <comment ref="J93" authorId="0" shapeId="0" xr:uid="{00000000-0006-0000-0200-000016000000}">
      <text>
        <r>
          <rPr>
            <b/>
            <sz val="9"/>
            <color indexed="81"/>
            <rFont val="Tahoma"/>
            <family val="2"/>
          </rPr>
          <t xml:space="preserve">งบกองทุน
190,160 บาท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3" authorId="0" shapeId="0" xr:uid="{00000000-0006-0000-0200-000017000000}">
      <text>
        <r>
          <rPr>
            <sz val="11"/>
            <color theme="1"/>
            <rFont val="Calibri"/>
            <family val="2"/>
            <charset val="222"/>
            <scheme val="minor"/>
          </rPr>
          <t>งบกองทุน 190,160 บาท</t>
        </r>
      </text>
    </comment>
    <comment ref="D113" authorId="0" shapeId="0" xr:uid="{00000000-0006-0000-0200-000018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4" authorId="0" shapeId="0" xr:uid="{00000000-0006-0000-0200-000019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5" authorId="0" shapeId="0" xr:uid="{00000000-0006-0000-0200-00001A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floor5-ts09</author>
  </authors>
  <commentList>
    <comment ref="B14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 xml:space="preserve">งปม.กองทุน
</t>
        </r>
      </text>
    </comment>
    <comment ref="L14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งปม. กองทุน</t>
        </r>
      </text>
    </comment>
    <comment ref="C50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งบประมาณจากองค์การแรงงานระหว่างประเทศ (ILO)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4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</text>
    </comment>
    <comment ref="C54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งบกองงทุน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5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</text>
    </comment>
    <comment ref="C57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8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9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0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</text>
    </comment>
    <comment ref="D60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1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งบกองทุน</t>
        </r>
      </text>
    </comment>
    <comment ref="C62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งบกองทุน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8" authorId="0" shapeId="0" xr:uid="{00000000-0006-0000-0300-000010000000}">
      <text>
        <r>
          <rPr>
            <b/>
            <sz val="9"/>
            <color indexed="81"/>
            <rFont val="Tahoma"/>
            <family val="2"/>
          </rPr>
          <t>งบ GIZ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8" authorId="0" shapeId="0" xr:uid="{00000000-0006-0000-0300-000011000000}">
      <text>
        <r>
          <rPr>
            <sz val="9"/>
            <color indexed="81"/>
            <rFont val="Tahoma"/>
            <family val="2"/>
          </rPr>
          <t xml:space="preserve">งบ GIZ
</t>
        </r>
      </text>
    </comment>
    <comment ref="I76" authorId="0" shapeId="0" xr:uid="{00000000-0006-0000-0300-000012000000}">
      <text>
        <r>
          <rPr>
            <b/>
            <sz val="9"/>
            <color indexed="81"/>
            <rFont val="Tahoma"/>
            <family val="2"/>
          </rPr>
          <t xml:space="preserve">ปรับแนวทางการพัฒนาจาก แนวทาง5 เป็นแนวทางที่1 </t>
        </r>
      </text>
    </comment>
    <comment ref="C93" authorId="0" shapeId="0" xr:uid="{00000000-0006-0000-0300-000013000000}">
      <text>
        <r>
          <rPr>
            <sz val="9"/>
            <color indexed="81"/>
            <rFont val="Tahoma"/>
            <family val="2"/>
          </rPr>
          <t xml:space="preserve">งบปกติ 797,220 
งบกองทุน190,160
</t>
        </r>
      </text>
    </comment>
    <comment ref="D93" authorId="0" shapeId="0" xr:uid="{00000000-0006-0000-0300-000014000000}">
      <text>
        <r>
          <rPr>
            <sz val="9"/>
            <color indexed="81"/>
            <rFont val="Tahoma"/>
            <family val="2"/>
          </rPr>
          <t xml:space="preserve">งบปกติ 797,220 
งบกองทุน190,160
</t>
        </r>
      </text>
    </comment>
    <comment ref="E93" authorId="0" shapeId="0" xr:uid="{00000000-0006-0000-0300-000015000000}">
      <text>
        <r>
          <rPr>
            <sz val="9"/>
            <color indexed="81"/>
            <rFont val="Tahoma"/>
            <family val="2"/>
          </rPr>
          <t xml:space="preserve">งบปกติ 797,220 
งบกองทุน190,160
</t>
        </r>
      </text>
    </comment>
    <comment ref="J93" authorId="0" shapeId="0" xr:uid="{00000000-0006-0000-0300-000016000000}">
      <text>
        <r>
          <rPr>
            <b/>
            <sz val="9"/>
            <color indexed="81"/>
            <rFont val="Tahoma"/>
            <family val="2"/>
          </rPr>
          <t xml:space="preserve">งบกองทุน
190,160 บาท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3" authorId="0" shapeId="0" xr:uid="{00000000-0006-0000-0300-000017000000}">
      <text>
        <r>
          <rPr>
            <sz val="11"/>
            <color theme="1"/>
            <rFont val="Calibri"/>
            <family val="2"/>
            <charset val="222"/>
            <scheme val="minor"/>
          </rPr>
          <t>งบกองทุน 190,160 บาท</t>
        </r>
      </text>
    </comment>
    <comment ref="D113" authorId="0" shapeId="0" xr:uid="{00000000-0006-0000-0300-000018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4" authorId="0" shapeId="0" xr:uid="{00000000-0006-0000-0300-000019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5" authorId="0" shapeId="0" xr:uid="{00000000-0006-0000-0300-00001A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floor5-ts09</author>
  </authors>
  <commentList>
    <comment ref="B14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 xml:space="preserve">งปม.กองทุน
</t>
        </r>
      </text>
    </comment>
    <comment ref="L14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งปม. กองทุน</t>
        </r>
      </text>
    </comment>
    <comment ref="C53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5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</text>
    </comment>
    <comment ref="C55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 xml:space="preserve">งบกองงทุน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7" authorId="0" shapeId="0" xr:uid="{00000000-0006-0000-0400-000006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</text>
    </comment>
    <comment ref="D57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 xml:space="preserve">งบกองทุน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7" authorId="0" shapeId="0" xr:uid="{00000000-0006-0000-0400-000008000000}">
      <text>
        <r>
          <rPr>
            <b/>
            <sz val="9"/>
            <color indexed="81"/>
            <rFont val="Tahoma"/>
            <family val="2"/>
          </rPr>
          <t>งบ GIZ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7" authorId="0" shapeId="0" xr:uid="{00000000-0006-0000-0400-000009000000}">
      <text>
        <r>
          <rPr>
            <sz val="9"/>
            <color indexed="81"/>
            <rFont val="Tahoma"/>
            <family val="2"/>
          </rPr>
          <t xml:space="preserve">งบ GIZ
</t>
        </r>
      </text>
    </comment>
    <comment ref="I73" authorId="0" shapeId="0" xr:uid="{00000000-0006-0000-0400-00000A000000}">
      <text>
        <r>
          <rPr>
            <b/>
            <sz val="9"/>
            <color indexed="81"/>
            <rFont val="Tahoma"/>
            <family val="2"/>
          </rPr>
          <t xml:space="preserve">ปรับแนวทางการพัฒนาจาก แนวทาง5 เป็นแนวทางที่1 </t>
        </r>
      </text>
    </comment>
    <comment ref="C95" authorId="0" shapeId="0" xr:uid="{00000000-0006-0000-0400-00000B000000}">
      <text>
        <r>
          <rPr>
            <sz val="9"/>
            <color indexed="81"/>
            <rFont val="Tahoma"/>
            <family val="2"/>
          </rPr>
          <t xml:space="preserve">งบปกติ 797,220 
งบกองทุน190,160
</t>
        </r>
      </text>
    </comment>
    <comment ref="D95" authorId="0" shapeId="0" xr:uid="{00000000-0006-0000-0400-00000C000000}">
      <text>
        <r>
          <rPr>
            <sz val="9"/>
            <color indexed="81"/>
            <rFont val="Tahoma"/>
            <family val="2"/>
          </rPr>
          <t xml:space="preserve">งบปกติ 797,220 
งบกองทุน190,160
</t>
        </r>
      </text>
    </comment>
    <comment ref="E95" authorId="0" shapeId="0" xr:uid="{00000000-0006-0000-0400-00000D000000}">
      <text>
        <r>
          <rPr>
            <sz val="9"/>
            <color indexed="81"/>
            <rFont val="Tahoma"/>
            <family val="2"/>
          </rPr>
          <t xml:space="preserve">งบปกติ 797,220 
งบกองทุน190,160
</t>
        </r>
      </text>
    </comment>
    <comment ref="J95" authorId="0" shapeId="0" xr:uid="{00000000-0006-0000-0400-00000E000000}">
      <text>
        <r>
          <rPr>
            <sz val="9"/>
            <color indexed="81"/>
            <rFont val="Tahoma"/>
            <family val="2"/>
          </rPr>
          <t xml:space="preserve">งบปกติ 797,220 
งบกองทุน190,160
</t>
        </r>
      </text>
    </comment>
    <comment ref="K95" authorId="0" shapeId="0" xr:uid="{00000000-0006-0000-0400-00000F000000}">
      <text>
        <r>
          <rPr>
            <sz val="9"/>
            <color indexed="81"/>
            <rFont val="Tahoma"/>
            <family val="2"/>
          </rPr>
          <t xml:space="preserve">งบปกติ 797,220 
งบกองทุน190,160
</t>
        </r>
      </text>
    </comment>
    <comment ref="L95" authorId="0" shapeId="0" xr:uid="{00000000-0006-0000-0400-000010000000}">
      <text>
        <r>
          <rPr>
            <sz val="9"/>
            <color indexed="81"/>
            <rFont val="Tahoma"/>
            <family val="2"/>
          </rPr>
          <t xml:space="preserve">งบปกติ 797,220 
งบกองทุน190,160
</t>
        </r>
      </text>
    </comment>
  </commentList>
</comments>
</file>

<file path=xl/sharedStrings.xml><?xml version="1.0" encoding="utf-8"?>
<sst xmlns="http://schemas.openxmlformats.org/spreadsheetml/2006/main" count="3366" uniqueCount="631">
  <si>
    <t>รหัสโครงการ</t>
  </si>
  <si>
    <t>แผนงาน/โครงการ</t>
  </si>
  <si>
    <t>ปีงบ 2563</t>
  </si>
  <si>
    <t>แผนแม่บทฯ</t>
  </si>
  <si>
    <t>แผนย่อย</t>
  </si>
  <si>
    <t>แผนปฏิบัติ</t>
  </si>
  <si>
    <t>แนวทาง</t>
  </si>
  <si>
    <t>ประเด็น</t>
  </si>
  <si>
    <t>ราชการ กพร.</t>
  </si>
  <si>
    <t>การพัฒนา</t>
  </si>
  <si>
    <t>รง 0408-63-0001</t>
  </si>
  <si>
    <t>โครงการพัฒนาระบบการทดสอบมาตรฐานฝีมือแรงงานแห่งชาติ (ภาคความรู้) ด้วยวิธีการทางอิเล็กทรอนิกส์ (E-Testing System)</t>
  </si>
  <si>
    <t>สมฐ.</t>
  </si>
  <si>
    <t>รง 0408-63-0002</t>
  </si>
  <si>
    <t>โครงการเพิ่มประสิทธิภาพการทดสอบมาตรฐานฝีมือแรงงานแห่งชาติ อบรมพัฒนาผู้ทดสอบมาตรฐานฝีมือแรงงาน</t>
  </si>
  <si>
    <t>รง 0408-63-0003</t>
  </si>
  <si>
    <t>โครงการกำหนดมาตรฐานฝีมือแรงงานแห่งชาติ หรือวิธีการทดสอบมาตรฐานฝีมือแรงงานแห่งชาติ ประจำงบประมาณ 2563</t>
  </si>
  <si>
    <t>รง 0408-63-0006</t>
  </si>
  <si>
    <t>รง 0408-63-0007</t>
  </si>
  <si>
    <t>โครงการพัฒนามาตรฐานฝีมือแรงงานแห่งชาติรองรับอุตสาหกรรมแห่งอนาคต</t>
  </si>
  <si>
    <t>รง 0408-63-0008</t>
  </si>
  <si>
    <t>โครงการการขับเคลื่อนระบบประกันคุณภาพระบบทดสอบมาตรฐานฝีมือแรงงานตามระบบ ISO/IEC 17024</t>
  </si>
  <si>
    <t>รง 0408-63-0013</t>
  </si>
  <si>
    <t>โครงการพัฒนามาตรฐานฝีมือแรงงานแห่งชาติและพัฒนาบุคลากรรองรับการขนส่งและโลจิสติกส์</t>
  </si>
  <si>
    <t>รง 0494-63-0009</t>
  </si>
  <si>
    <t>โครงการส่งเสริมแรงงานคุณภาพให้ได้รับค่าจ้างตามระดับความรู้ความสามารถผ่านผู้มีส่วนได้ส่วนเสีย</t>
  </si>
  <si>
    <t>รร.</t>
  </si>
  <si>
    <t>รง 0494-63-0010</t>
  </si>
  <si>
    <t>โครงการสร้างความเชื่อมั่นรับรองความรู้ความสามารถผ่านการประกันคุณภาพ</t>
  </si>
  <si>
    <t>รง 0494-63-0011</t>
  </si>
  <si>
    <t>โครงการส่งเสริมสถานประกอบกิจการในการเพิ่มประสิทธิภาพการผลิต (s3P)</t>
  </si>
  <si>
    <t>รง 0494-63-0012</t>
  </si>
  <si>
    <t>โครงการส่งเสริมการลดความสูญเสีย เพิ่มความปลอดภัยผ่านการรับรองความรู้ความสามารถ</t>
  </si>
  <si>
    <t>รง 0494-63-0013</t>
  </si>
  <si>
    <t>โครงการส่งเสริมแรงงานคุณภาพผ่านระบบการรับรองความรู้ความสามารถ</t>
  </si>
  <si>
    <t>รง 0408-63-0005</t>
  </si>
  <si>
    <t>รง 0408-63-0011</t>
  </si>
  <si>
    <t>โครงการพัฒนาศักยภาพแรงงานเพื่อรองรับการจ่ายค่าจ้างตามระดับมาตรฐานฝีมือแรงงาน</t>
  </si>
  <si>
    <t>รง 0408-63-0004</t>
  </si>
  <si>
    <t>โครงการส่งเสริมศักยภาพมาตรฐานฝีมือแรงงานไทยในต่างประเทศ</t>
  </si>
  <si>
    <t>รง 0408-63-0010</t>
  </si>
  <si>
    <t>โครงการทดสอบมาตรฐานฝีมือแรงงานแห่งชาติ</t>
  </si>
  <si>
    <t>รง 0408-63-0014</t>
  </si>
  <si>
    <t>โครงการการแข่งขันฝีมือแรงงานแห่งชาติ ครั้งที่ 28</t>
  </si>
  <si>
    <t>รง 0408-63-0016</t>
  </si>
  <si>
    <t>โครงการการแข่งขันฝีมือแรงงานอาเซียน ครั้งที่ 13</t>
  </si>
  <si>
    <t>รง 0408-63-0017</t>
  </si>
  <si>
    <t>โครงการการแข่งขันฝีมือแรงงานนานาชาติ ครั้งที่ 46</t>
  </si>
  <si>
    <t>ศป.</t>
  </si>
  <si>
    <t>รง 0407-63-0001</t>
  </si>
  <si>
    <t>สพท.</t>
  </si>
  <si>
    <t>รง 0407-63-0002</t>
  </si>
  <si>
    <t>โครงการเพิ่มทักษะกำลังแรงงานในพื้นที่เขตพัฒนาเศรษฐกิจพิเศษ</t>
  </si>
  <si>
    <t>รง 0407-63-0016</t>
  </si>
  <si>
    <t>โครงการพัฒนาศักยภาพผู้ปฏิบัติงานด้านการบริหารจัดการบริภัณฑ์เทคโนโลยีการพัฒนาฝีมือแรงงานด้านการท่องเที่ยวและบริการ</t>
  </si>
  <si>
    <t>รง 0407-63-0021</t>
  </si>
  <si>
    <t>รง 0407-63-0003</t>
  </si>
  <si>
    <t>โครงการพัฒนาทักษะแรงงานด้านท่องเที่ยวและบริการ</t>
  </si>
  <si>
    <t>รง 0407-63-0005</t>
  </si>
  <si>
    <t>โครงการยกระดับเพื่อเพิ่มศักยภาพฝีมือและสมรรถนะแรงงาน</t>
  </si>
  <si>
    <t>รง 0407-63-0007</t>
  </si>
  <si>
    <t>โครงการฝึกอบรมผู้ฝึกอบรมหลักสูตรการจัดการด้านอาหารและโภชนาการบนเรือ (Food and Catering)</t>
  </si>
  <si>
    <t>รง 0407-63-0008</t>
  </si>
  <si>
    <t>รง 0407-63-0017</t>
  </si>
  <si>
    <t>โครงการพัฒนาบุคลากรฝึกด้านเทคโนโลยี</t>
  </si>
  <si>
    <t>รง 0407-63-0022</t>
  </si>
  <si>
    <t>โครงการศูนย์ฝึกอบรมความเป็นเลิศด้านเทคโนโลยีชั้นสูง</t>
  </si>
  <si>
    <t>รง 0407-63-0009</t>
  </si>
  <si>
    <t>โครงการพัฒนาหลักสูตรการฝึกยกระดับฝีมือเพื่อเพิ่มทักษะกำลังแรงงานในพื้นที่เขตพัฒนาเศรษฐกิจพิเศษ</t>
  </si>
  <si>
    <t>รง 0407-63-0010</t>
  </si>
  <si>
    <t>โครงการการพัฒนาหลักสูตรการฝึกเทคโนโลยีชั้นสูงรองรับอุตสาหกรรมแห่งอนาคต</t>
  </si>
  <si>
    <t>รง 0407-63-0011</t>
  </si>
  <si>
    <t>โครงการจัดจ้างผลิตสื่อการฝึกรองรับการเพิ่มทักษะกำลังแรงงานในพื้นที่เขตเศรษฐกิจพิเศษ</t>
  </si>
  <si>
    <t>รง 0407-63-0012</t>
  </si>
  <si>
    <t>โครงการขับเคลื่อนการประกันคุณภาพการพัฒนาฝีมือแรงงาน</t>
  </si>
  <si>
    <t>รง 0407-63-0013</t>
  </si>
  <si>
    <t>โครงการทบทวนรูปแบบระบบการฝึกอบรมการพัฒนาฝีมือแรงงาน</t>
  </si>
  <si>
    <t>รง 0407-63-0014</t>
  </si>
  <si>
    <t>โครงการการประกันคุณภาพสำนักพัฒนาผู้ฝึกและเทคโนโลยีการฝึก</t>
  </si>
  <si>
    <t>รง 0407-63-0015</t>
  </si>
  <si>
    <t>โครงการสัมมนาเชิงปฏิบัติการ ผลสำเร็จของการดำเนินงานฝึกอบรม ประจำปีงบประมาณ 2563</t>
  </si>
  <si>
    <t>รง 0405-63-0007</t>
  </si>
  <si>
    <t>โครงการเพิ่มศักยภาพช่างอเนกประสงค์ (ช่างชุมชน)</t>
  </si>
  <si>
    <t>รง 0405-63-0001</t>
  </si>
  <si>
    <t>ฝึกอบรมแรงงานกลุ่มเป้าหมายเฉพาะเพื่อเพิ่มโอกาสในการประกอบอาชีพ</t>
  </si>
  <si>
    <t>รง 0405-63-0002</t>
  </si>
  <si>
    <t>ฝึกอบรมแรงงานผู้สูงอายุเพื่อเพิ่มโอกาสในการประกอบอาชีพ</t>
  </si>
  <si>
    <t>รง 0405-63-0004</t>
  </si>
  <si>
    <t>รง 0405-63-0005</t>
  </si>
  <si>
    <t>โครงการศึกษารูปแบบการพัฒนากำลังแรงงานผู้ดูแลผู้สูงอายุ หลักสูตร ระบบบ้านอัจฉริยะสำหรับผู้สูงอายุ (Smart home for Elderly People)</t>
  </si>
  <si>
    <t>รง 0405-63-0006</t>
  </si>
  <si>
    <t>โครงการศึกษารูปแบบการสร้างผู้ประกอบการในอุตสาหกรรมเทคโนโลยีอัตโนมัติ และหุ่นยนต์</t>
  </si>
  <si>
    <t>รง 0405-63-0009</t>
  </si>
  <si>
    <t>โครงการพัฒนาศักยภาพแรงงานสตรีในสถานประกอบกิจการ</t>
  </si>
  <si>
    <t>วส.</t>
  </si>
  <si>
    <t>รง 0405-63-0008</t>
  </si>
  <si>
    <t>รง 0405-63-0010</t>
  </si>
  <si>
    <t>โครงการพัฒนาทักษะการเป็นผู้ประกอบการสมัยใหม่</t>
  </si>
  <si>
    <t>รง 0409-63-0004</t>
  </si>
  <si>
    <t>การปรับปรุงแก้ไขพระราชบัญญัติส่งเสริมการพัฒนาฝีมือแรงงาน พ.ศ. 2545</t>
  </si>
  <si>
    <t>กม.</t>
  </si>
  <si>
    <t>รง 0406-63-0001</t>
  </si>
  <si>
    <t>โครงการอบรมเชิงปฏิบัติการ เรื่องการเพิ่มประสิทธิภาพการบริหารความเสี่ยงและการควบคุม ภายในกองทุนพัฒนาฝีมือแรงงาน ประจำปีบัญชี 2563</t>
  </si>
  <si>
    <t>สพ.</t>
  </si>
  <si>
    <t>รง 0406-63-0002</t>
  </si>
  <si>
    <t>โครงการสัมมนา เรื่อง การสร้างความรู้ความเข้าใจให้แก่สถานประกอบกิจการที่อยู่ในข่ายบังคับต้องส่งเงินสมทบกองทุนพัฒนาฝีมือแรงงาน</t>
  </si>
  <si>
    <t>รง 0406-63-0005</t>
  </si>
  <si>
    <t>กิจกรรมการจัดทำคำบรรยายลักษณะงาน (Job Description) ของบุคลากรกองทุนพัฒนาฝีมือแรงงาน</t>
  </si>
  <si>
    <t>รง 0406-63-0006</t>
  </si>
  <si>
    <t>กิจกรรมการจ้างจัดทำสื่อประชาสัมพันธ์กองทุนพัฒนาฝีมือแรงงาน</t>
  </si>
  <si>
    <t>รง 0406-63-0009</t>
  </si>
  <si>
    <t>โครงการสัมมนา เรื่อง การดำเนินงานกองทุนพัฒนาฝีมือแรงงาน ประจำปีงบประมาณ พ.ศ. 2563</t>
  </si>
  <si>
    <t>รง 0406-63-0010</t>
  </si>
  <si>
    <t>โครงการสัมมนา เรื่อง การเพิ่มประสิทธิภาพบุคลากรในการขับเคลื่อนภารกิจกองทุนพัฒนาฝีมือแรงงาน</t>
  </si>
  <si>
    <t>รง 0406-63-0015</t>
  </si>
  <si>
    <t>โครงการฝึกอบรมเชิงปฏิบัติการ เรื่อง การเงินและบัญชีกองทุนพัฒนาฝีมือแรงงาน ปีงบประมาณ พ.ศ. 2563</t>
  </si>
  <si>
    <t>รง 0406-63-0017</t>
  </si>
  <si>
    <t>โครงการพัฒนาระบบสารสนเทศกองทุนพัฒนาฝีมือแรงงาน ตามพระราชบัญญัติส่งเสริมการพัฒนาฝีมือแรงงาน พ.ศ. ๒๕๔๕ และที่แก้ไขเพิ่มเติม</t>
  </si>
  <si>
    <t>รง 0406-63-0018</t>
  </si>
  <si>
    <t>โครงการอบรมเชิงปฏิบัติการ เรื่อง การทบทวนแผนยุทธศาสตร์กองทุนพัฒนาฝีมือแรงงาน พ.ศ. 2562 – 2564 และแผนปฏิบัติการประจำปีบัญชี 2564</t>
  </si>
  <si>
    <t>รง 0406-63-0020</t>
  </si>
  <si>
    <t>กิจกรรมติดตามสถานประกอบกิจการที่อยู่ในข่ายบังคับเงินสมทบกองทุนพัฒนาฝีมือแรงงานตามพระราชบัญญัติส่งเสริมการพัฒนาฝีมือแรงงาน พ.ศ. 2545 และที่แก้ไขเพิ่มเติม</t>
  </si>
  <si>
    <t>รง 0404-63-0002</t>
  </si>
  <si>
    <t>โครงการประชุมกรอบความร่วมมือและพิธีลงนามความร่วมมือเครือข่าย</t>
  </si>
  <si>
    <t>ผส.</t>
  </si>
  <si>
    <t>รง 0404-63-0003</t>
  </si>
  <si>
    <t>โครงการสัมมนา สร้างเครือข่ายพัฒนาฝีมือแรงงานให้เกิดความเข้มแข็งรองรับไทยแลนด์ 4.0</t>
  </si>
  <si>
    <t>รง 0491-63-0001</t>
  </si>
  <si>
    <t>โครงการความร่วมมือระหว่างประเทศด้านการพัฒนาทรัพยากรมนุษย์</t>
  </si>
  <si>
    <t>รง 0491-63-0002</t>
  </si>
  <si>
    <t>โครงการเพิ่มประสิทธิภาพการใช้พลังงานและการลดก๊าซเรือนกระจกที่เหมาะสมของประเทศในอุตสาหกรรมและเครื่องทำความเย็น RAC NAMA</t>
  </si>
  <si>
    <t>รง 0491-63-0003</t>
  </si>
  <si>
    <t>โครงการการรับรองทักษะร่วมกัน (Mutual Recognition of Skills: MRS)</t>
  </si>
  <si>
    <t>รง 0492-63-0001</t>
  </si>
  <si>
    <t>โครงการพัฒนาฝีมือแรงงานนานาชาติเพื่อการพัฒนาความร่วมมือทางเศรษฐกิจ ประจำปีงบประมาณ พ.ศ. 2563</t>
  </si>
  <si>
    <t>สพช.</t>
  </si>
  <si>
    <t>รง 0404-63-0005</t>
  </si>
  <si>
    <t>โครงการขับเคลื่อนแผนพัฒนาแรงงานและประสานงานการฝึกอาชีพแห่งชาติ ในอุตสาหกรรมศักยภาพรองรับ 10 อุตสาหกรรมเป้าหมาย ประจำปีงบประมาณ พ.ศ. 2563</t>
  </si>
  <si>
    <t>รง 0404-63-0006</t>
  </si>
  <si>
    <t>โครงการพัฒนากำลังแรงงานในอุตสาหกรรมยานยนต์และชิ้นส่วนยานยนต์ไทยเพื่อรองรับนวัตกรรมยานยนต์สมัยใหม่ ภายใต้การขับเคลื่อนภารกิจ กพร.ปช ประจำปีงบประมาณ พ.ศ. 2563</t>
  </si>
  <si>
    <t>รง 0404-63-0007</t>
  </si>
  <si>
    <t>โครงการขับเคลื่อนแผนพัฒนาแรงงานและประสานงานการฝึกอาชีพจังหวัด (กพร.ปจ.) ประจำปีงบประมาณ พ.ศ. 2563</t>
  </si>
  <si>
    <t>รง 0404-63-0014</t>
  </si>
  <si>
    <t>โครงการจัดทำและทบทวนแผนปฏิบัติราชการกรมพัฒนาฝีมือแรงงาน ประจำปีงบประมาณ พ.ศ. 2563</t>
  </si>
  <si>
    <t>รง 0402-63-0001</t>
  </si>
  <si>
    <t>กค.</t>
  </si>
  <si>
    <t>รง 0403-63-0002</t>
  </si>
  <si>
    <t>บค.</t>
  </si>
  <si>
    <t>รง 0403-63-0003</t>
  </si>
  <si>
    <t>โครงการฝึกอบรมหลักสูตร นักบริหารระดับต้น (สมรรถนะการทำงานข้าราชการระดับชำนาญการ)</t>
  </si>
  <si>
    <t>รง 0403-63-0004</t>
  </si>
  <si>
    <t>โครงการเสริมสร้างศักยภาพและดุลยภาพของข้าราชการ</t>
  </si>
  <si>
    <t>รง 0403-63-0005</t>
  </si>
  <si>
    <t>โครงการพัฒนาระบบการพัฒนาบุคลากรรายบุคคล</t>
  </si>
  <si>
    <t>รง 0407-63-0018</t>
  </si>
  <si>
    <t>ขยายผลการพัฒนาศักยภาพผู้ฝึกรองรับเทคโนโลยีและนวัตกรรม</t>
  </si>
  <si>
    <t>รง 0407-63-0019</t>
  </si>
  <si>
    <t>โครงการสัมมนาเชิงปฏิบัติการ เรื่อง การพัฒนาศักยภาพผู้ฝึกรองรับเทคโนโลยีและนวัตกรรม ประจำปีงบประมาณ ๒๕๖๓</t>
  </si>
  <si>
    <t>รง 0496-63-0004</t>
  </si>
  <si>
    <t>โครงการจัดหาระบบประชุมวีดิทัศน์ทางไกลผ่านจอภาพ (Video Conference System) ของกรมพัฒนาฝีมือแรงงาน</t>
  </si>
  <si>
    <t>ศท.</t>
  </si>
  <si>
    <t>รง 0496-63-0001</t>
  </si>
  <si>
    <t>รง 0496-63-0002</t>
  </si>
  <si>
    <t>โครงการจ้างปรับปรุงระบบสารสนเทศกรมพัฒนาฝีมือแรงงานรองรับการออกเอกสารดิจิทัล</t>
  </si>
  <si>
    <t>รง 0401-63-0001</t>
  </si>
  <si>
    <t>โครงการคลินิกช่าง กรมพัฒนาฝีมือแรงงานร่วมรณรงค์ป้องกันและลดอุบัติเหตุทางถนนช่วงเทศกาลปีใหม่ ประจำปี 2563</t>
  </si>
  <si>
    <t>สล.</t>
  </si>
  <si>
    <t>รง 0401-63-0002</t>
  </si>
  <si>
    <t>โครงการคลินิกช่างกรมพัฒนาฝีมือแรงงานร่วมรณรงค์ป้องกันและลดอุบัติเหตุทางถนน ช่วงเทศกาลสงกรานต์ ประจำปี 2563</t>
  </si>
  <si>
    <t>รง 0409-63-0001</t>
  </si>
  <si>
    <t>โครงการฝึกอบรมการดำเนินการบังคับคดี การใช้มาตรการบังคับทางปกครอง และการดำเนินการเปรียบเทียบความผิด</t>
  </si>
  <si>
    <t>รง 0409-63-0002</t>
  </si>
  <si>
    <t>โครงการสัมมนาการเพิ่มศักยภาพด้านกฎหมายสำหรับผู้บริหาร</t>
  </si>
  <si>
    <t>รง 0409-63-0003</t>
  </si>
  <si>
    <t>การประเมินผลสัมฤทธิ์ ทบทวนความจำเป็น และความเหมาะสมของกฎหมายที่อยู่ในความรับผิดชอบของกรมพัฒนาฝีมือแรงงาน</t>
  </si>
  <si>
    <t>รง 0410-63-0001</t>
  </si>
  <si>
    <t xml:space="preserve">แผนการตรวจสอบประจำปี </t>
  </si>
  <si>
    <t>ตส.</t>
  </si>
  <si>
    <t>รง 0411-63-0002</t>
  </si>
  <si>
    <t>โครงการพัฒนาระบบบริหารจัดการองค์การสู่ระบบราชการ 4.0</t>
  </si>
  <si>
    <t>พบ.</t>
  </si>
  <si>
    <t>รง 0411-63-0003</t>
  </si>
  <si>
    <t>โครงการระบบการควบคุมภายในของกรมพัฒนาฝีมือแรงงาน</t>
  </si>
  <si>
    <t>รง 0411-63-0005</t>
  </si>
  <si>
    <t>โครงการจ้างที่ปรึกษาศึกษาวิเคราะห์บทบาท ภารกิจ และโครงสร้างของกรมพัฒนาฝีมือแรงงาน</t>
  </si>
  <si>
    <t>รง 0497-63-0001</t>
  </si>
  <si>
    <t>โครงการเผยเเพร่ภารกิจ ภาพลักษณ์ กรมพัฒนาฝีมือเเรงงานโดยสื่อประชาสัมพันธ์ ประจำปี 2563</t>
  </si>
  <si>
    <t>สอ.</t>
  </si>
  <si>
    <t>รง 0497-63-0002</t>
  </si>
  <si>
    <t>โครงการจัดทำสมุดเผยเเพร่ข้อมูลพื้นฐานในการประสานงานเเละอำนวยความสะดวกในการบริการประชาชน ประจำปี 2563</t>
  </si>
  <si>
    <t>รง 0497-63-0003</t>
  </si>
  <si>
    <t>โครงการพัฒนาบุคลิกภาพเเละการพูดของนักประชาสัมพันธ์ (ระดับชำนาญการพิเศษ) ประจำปี 2563</t>
  </si>
  <si>
    <t>รง 0497-63-0004</t>
  </si>
  <si>
    <t>โครงการเล่าเรื่องอย่างมืออาชีพด้วยคลิปวีดีโอ ประจำปี 2563</t>
  </si>
  <si>
    <t>รง 0497-63-0005</t>
  </si>
  <si>
    <t>โครงการเขียนข่าวขั้นเเอดวานส์ ประจำปี 2563</t>
  </si>
  <si>
    <t>รง 0497-63-0008</t>
  </si>
  <si>
    <t>โครงการสัมมนาเชิงปฏิบัติการการสร้างอินโฟกราฟิกเพื่อนำเสนอข้อมูล ประจำปี 2563</t>
  </si>
  <si>
    <t>รง 0404-63-0004</t>
  </si>
  <si>
    <t>โครงการติดตามผลการดำเนินการเครือข่ายพัฒนาฝีมือแรงงาน</t>
  </si>
  <si>
    <t>รง 0404-63-0020</t>
  </si>
  <si>
    <t>รง 0404-63-0021</t>
  </si>
  <si>
    <t>รวม</t>
  </si>
  <si>
    <t>โครงการส่งเสริมการสร้างเครือข่ายการดำเนินการเกี่ยวกับมาตรฐานฝีมือแรงงานแห่งชาติ</t>
  </si>
  <si>
    <t>โครงการวันมาตรฐานฝีมือแรงงานแห่งชาติ ประจำปี 2563 เทิดทูน “พระบิดาแห่งมาตรฐานการช่างไทย”</t>
  </si>
  <si>
    <t>รง 0405-63-0003</t>
  </si>
  <si>
    <t>โครงการพัฒนาบุคลากรด้านโลจิสติกส์รองรับธุรกิจขนส่งและการค้าระหว่างประเทศ</t>
  </si>
  <si>
    <t>โครงการพัฒนาเศรษฐกิจและส่งเสริมศักยภาพพื้นที่จังหวัดชายแดนภาคใต้</t>
  </si>
  <si>
    <t>โครงการเพิ่มประสิทธิภาพ/ผลิตภาพ ประจำปีงบประมาณ 2563</t>
  </si>
  <si>
    <t>โครงการพัฒนาทักษะแรงงานเขตพัฒนาพิเศษภาคตะวันออก (EEC)</t>
  </si>
  <si>
    <t>โครงการพัฒนามาตรฐานฝีมือแรงงานแห่งชาติและพัฒนาบุคลากรรองรับอุตสาหกรรมโลจิสตกส์(พัฒนาบุคลากรด้านโลจิสติกส์)</t>
  </si>
  <si>
    <t>โครงการพัฒนาทักษะกำลังแรงงานเขตพัฒนาพิเศษภาคตะวันออก (EEC) ประจำปีงบประมาณ ๒๕๖๓</t>
  </si>
  <si>
    <t>โครงการพัฒนาข้าราชการพลเรือนสามัญที่อยู่ระหว่างทดลองปฏิบัติหน้าที่ราชการ ปีงบประมาณ พ.ศ. 2563</t>
  </si>
  <si>
    <t>รง 0401-63-0007</t>
  </si>
  <si>
    <t>โครงการเพิ่มประสิทธิภาพเจ้าหน้าที่ผู้ให้บริการสายด่วน 1506 กด 4 กรมพัฒนาฝีมือแรงงาน</t>
  </si>
  <si>
    <t>โครงการเสริมสร้างความรู้ด้านการจัดซื้อจัดจ้างและการบริหารพัสดุ ตามพระราชบัญญัติการจัดซื้อจัดจ้างและการบริหารพัสดุภาครัฐ พ.ศ. 2560</t>
  </si>
  <si>
    <t>โครงการสัมมนาเชิงปฏิบัติการทบทวนแนวทางแผนปฏิบัติราชการ กรมพัฒนาฝีมือแรงงาน ระยะ 1 ปี ประจำปีงบประมาณ พ.ศ. 2563</t>
  </si>
  <si>
    <t>รง 0404-63-0024</t>
  </si>
  <si>
    <t>โครงการจัดทำรายงานประจำปีและสถิติการพัฒนาฝีมือแรงงาน ประจำปีงบประมาณ พ.ศ. 2563</t>
  </si>
  <si>
    <t>โครงการติดตามและประเมินผลการพัฒนาฝีมือแรงงาน ปีงบประมาณ พ.ศ. ๒๕๖๓</t>
  </si>
  <si>
    <t>โครงการพัฒนาระบบประมวลผลข้อมูลและปรับปรุงคลังข้อมูล</t>
  </si>
  <si>
    <t>พรบ.งปม. 2563</t>
  </si>
  <si>
    <t>(1)</t>
  </si>
  <si>
    <t>(2)</t>
  </si>
  <si>
    <t>(3)</t>
  </si>
  <si>
    <t>(4)</t>
  </si>
  <si>
    <t>เทียบ</t>
  </si>
  <si>
    <t>หมายเหตุ</t>
  </si>
  <si>
    <t>(5)</t>
  </si>
  <si>
    <t>(6)</t>
  </si>
  <si>
    <t>(3) - (5)</t>
  </si>
  <si>
    <t>ค่าเป้าหมาย</t>
  </si>
  <si>
    <t>78 แห่ง</t>
  </si>
  <si>
    <t>10 สาขา</t>
  </si>
  <si>
    <t>300 คน</t>
  </si>
  <si>
    <t>410 คน</t>
  </si>
  <si>
    <t>160 คน</t>
  </si>
  <si>
    <t>50 คน</t>
  </si>
  <si>
    <t>2 สาขา</t>
  </si>
  <si>
    <t>17,500 คน</t>
  </si>
  <si>
    <t>1 ระบบ</t>
  </si>
  <si>
    <t>4,100 คน</t>
  </si>
  <si>
    <t>77 แห่ง</t>
  </si>
  <si>
    <t>120 คน</t>
  </si>
  <si>
    <t>16,300 คน</t>
  </si>
  <si>
    <t>25 สาขา</t>
  </si>
  <si>
    <t>11 สาขา</t>
  </si>
  <si>
    <t>1 ครั้ง</t>
  </si>
  <si>
    <t>6,400 คน</t>
  </si>
  <si>
    <t>12,000 คน</t>
  </si>
  <si>
    <t>100 คน</t>
  </si>
  <si>
    <t>6,320 คน</t>
  </si>
  <si>
    <t>20,800 คน</t>
  </si>
  <si>
    <t>20 คน</t>
  </si>
  <si>
    <t>3,400 คน</t>
  </si>
  <si>
    <t>80 คน</t>
  </si>
  <si>
    <t>10,200 คน</t>
  </si>
  <si>
    <t>15 หลักสูตร</t>
  </si>
  <si>
    <t>วีดีทัศน์ 200 แผ่น, 
เอกสาร 200 เล่ม</t>
  </si>
  <si>
    <t>81 หน่วย</t>
  </si>
  <si>
    <t>กฎ ระเบียบการฝึกอบรมได้รับการปรับปรุงให้สอดคล้องกับสภาวการณ์ปัจจุบัน</t>
  </si>
  <si>
    <t>มีมาตรฐานปฏิบัติงานอย่างเป็นระบบเมื่อระบบหรือขั้นตอนมีคุณภาพ</t>
  </si>
  <si>
    <t>350 คน</t>
  </si>
  <si>
    <t>3,080 คน</t>
  </si>
  <si>
    <t>9,100 คน</t>
  </si>
  <si>
    <t>8,200 คน</t>
  </si>
  <si>
    <t>800 คน</t>
  </si>
  <si>
    <t>40 คน</t>
  </si>
  <si>
    <t>600 คน</t>
  </si>
  <si>
    <t>185 แห่ง</t>
  </si>
  <si>
    <t>5,000 คน</t>
  </si>
  <si>
    <t>1 ฉบับ</t>
  </si>
  <si>
    <t>220 คน</t>
  </si>
  <si>
    <t>มีคำบรรยายลักษณะ (JD) ของทุกตำแหน่งงานในกองทุนพัฒนาฝีมือแรงงาน</t>
  </si>
  <si>
    <t>มีการเผยแพร่ประชาสัมพันธ์ พรบ. ส่งเสริมการพัฒนาฝีมือแรงงาน พ.ศ. 2545 และที่แก้ไขเพิ่มเติม และติดตามสถานประกอบกิจการให้ดำเนินการตามกฎหมาย</t>
  </si>
  <si>
    <t>250 คน</t>
  </si>
  <si>
    <t>140 คน</t>
  </si>
  <si>
    <t>77 หน่วย</t>
  </si>
  <si>
    <t>ระบบสารสนเทศกองทุนพัฒนาฝีมือแรงงาน</t>
  </si>
  <si>
    <t>สื่อประชาสัมพันธ์ 5 ประเภท เช่น สปอตวิทยุ สกู๊ป เอกสารเผยแพร่ แผ่นพับ โรอัพ เป็นต้น</t>
  </si>
  <si>
    <t>12 ครั้ง</t>
  </si>
  <si>
    <t>35 คน 
1 แห่ง</t>
  </si>
  <si>
    <t xml:space="preserve"> - ดำเนินการพัฒนาบุคลากรให้แก่ CLM 
 - ดำเนินการเทียบเคียงสาขาโลจิสติกส์กับเวียดนามและฟิลิปปินส์</t>
  </si>
  <si>
    <t>2,000 คน</t>
  </si>
  <si>
    <t>76 จังหวัด</t>
  </si>
  <si>
    <t>200 คน</t>
  </si>
  <si>
    <t>77 จังหวัด</t>
  </si>
  <si>
    <t>400 คน</t>
  </si>
  <si>
    <t>กรมมีแผนการระยะกลางและระยะยาว ในการดำเนินภารกิจของหน่วยงาน</t>
  </si>
  <si>
    <t>1 รุ่น</t>
  </si>
  <si>
    <t>2 รุ่น</t>
  </si>
  <si>
    <t>เตรียมข้าราชการที่จะเกษียณอายุราชการ
เข้ารับการอบรมโครงการเสริมสร้างศักยภาพและพัฒนาดุลยภาพของข้าราชการ</t>
  </si>
  <si>
    <t>รวบรวม ศึกษา วิเคราะห์ข้อมูลที่เกี่ยวข้องในการดำเนินโครงการ</t>
  </si>
  <si>
    <t>ลดอุบัติเหตุบนท้องถนนน้อยลงตามนโยบายของรัฐบาล</t>
  </si>
  <si>
    <t>170 คน</t>
  </si>
  <si>
    <t>10 ฉบับ</t>
  </si>
  <si>
    <t>210 คน</t>
  </si>
  <si>
    <t>10 เล่ม 
ไฟล์ต้นฉบับ USB Drive 10 ชุด</t>
  </si>
  <si>
    <t>สร้างความรู้ให้กับประชาขนและกำลังแรงงาน</t>
  </si>
  <si>
    <t>2,000 เล่ม</t>
  </si>
  <si>
    <t>พัฒนาบุคลากรเพื่อส่งเสริมภารกิจกรมพัฒนาฝีมือแรงงาน</t>
  </si>
  <si>
    <t xml:space="preserve">35 คน </t>
  </si>
  <si>
    <t>25 คน</t>
  </si>
  <si>
    <t>150 คน</t>
  </si>
  <si>
    <t>รายงานฉบับสมบรูณ์การติดตามและประเมินผลการพัฒนาฝีมือแรงงานปีงบประมาณ</t>
  </si>
  <si>
    <t>เจ้าภาพ</t>
  </si>
  <si>
    <t>30 คน</t>
  </si>
  <si>
    <t>20,600 คน</t>
  </si>
  <si>
    <t>550 หลักสูตร</t>
  </si>
  <si>
    <t>วีดีทัศน์ 300 แผ่น, 
เอกสาร 300 เล่ม</t>
  </si>
  <si>
    <t>820 คน</t>
  </si>
  <si>
    <t>78 แห่งๆละ 2 สาขา</t>
  </si>
  <si>
    <t>26,300 คน</t>
  </si>
  <si>
    <t>15 สาขา</t>
  </si>
  <si>
    <t>27 แห่ง</t>
  </si>
  <si>
    <t>(4) - (6)</t>
  </si>
  <si>
    <t>535 หลักสูตร</t>
  </si>
  <si>
    <t>วีดีทัศน์ 100 แผ่น 
เอกสาร 100 เล่ม</t>
  </si>
  <si>
    <t xml:space="preserve"> - 120 คน</t>
  </si>
  <si>
    <t xml:space="preserve"> - 10 ฉบับ</t>
  </si>
  <si>
    <t xml:space="preserve">  -70 คน</t>
  </si>
  <si>
    <t>10,000 คน</t>
  </si>
  <si>
    <t>ยุทธศาสตร์</t>
  </si>
  <si>
    <t>ชาติด้าน</t>
  </si>
  <si>
    <t>ปี 63,64,65-410 คน</t>
  </si>
  <si>
    <t xml:space="preserve">โครงการกำหนดมาตรฐานฝีมือแรงงานแห่งชาติ หรือวิธีการทดสอบมาตรฐานฝีมือแรงงานแห่งชาติ </t>
  </si>
  <si>
    <t>ปี 63,64,65-10 สาขา</t>
  </si>
  <si>
    <t>โครงการวันมาตรฐานฝีมือแรงงานแห่งชาติ ประจำปี  เทิดทูน “พระบิดาแห่งมาตรฐานการช่างไทย”</t>
  </si>
  <si>
    <t>-</t>
  </si>
  <si>
    <t>โครงการพัฒนามาตรฐานฝีมือแรงงานแห่งชาติและพัฒนาบุคลากรรองรับ การขนส่งและโลจิสติกส์</t>
  </si>
  <si>
    <t>โครงการทบทวนและปรับปรุงมาตรฐานฝีมือแรงงานแห่งชาติ</t>
  </si>
  <si>
    <t>ปี 63,64,65 - 300 คน</t>
  </si>
  <si>
    <t>ปี 63 -10 สาขา</t>
  </si>
  <si>
    <t>ปี 63,64,65 - 5 สาขา</t>
  </si>
  <si>
    <t>ปี 63,64,65 - 10 สาขา</t>
  </si>
  <si>
    <t>ปี 64,65 - 2 สาขา</t>
  </si>
  <si>
    <t xml:space="preserve">ปี 63,64,65 4 ครั้งๆ ละ15 คน จำนวน 2 สาขา
</t>
  </si>
  <si>
    <t>ปี 63,64,65 - 160 คน</t>
  </si>
  <si>
    <t>ปี 63-50 คน, 64-360คน, 65-360 คน</t>
  </si>
  <si>
    <t>ปี 63,64,65 - 17,500 คน</t>
  </si>
  <si>
    <t>โครงการส่งเสริมการลดความสูญเสีย เพิ่มความปลอดภัยผ่านการรับรองความรู้ความสามารถ (งปม. กองทุน)</t>
  </si>
  <si>
    <t>ปี 63,64,65 - 77 แห่ง</t>
  </si>
  <si>
    <t>ปี 63,64,65 - 4,100 คน</t>
  </si>
  <si>
    <t>ปี 63,64,65 -120 คน</t>
  </si>
  <si>
    <t>โครงการการแข่งขันฝีมือแรงงานแห่งชาติ  ครั้งที่ 28</t>
  </si>
  <si>
    <t>ปี 63 - 25 สาขา</t>
  </si>
  <si>
    <t xml:space="preserve">โครงการการแข่งขันฝีมือแรงงานแห่งชาติ  ครั้งที่ 29 ระดับภาค </t>
  </si>
  <si>
    <t>ปี 64 - 25 สาขา</t>
  </si>
  <si>
    <t>โครงการการแข่งขันฝีมือแรงงานแห่งชาติ  ครั้งที่ 29</t>
  </si>
  <si>
    <t>ปี 65 - 11 สาขา</t>
  </si>
  <si>
    <t xml:space="preserve">โครงการการแข่งขันฝีมือคนพิการนานาชาติ ครั้งที่ 10 </t>
  </si>
  <si>
    <t xml:space="preserve">โครงการการแข่งขันฝีมือคนพิการแห่งชาติ ครั้งที่ 10 </t>
  </si>
  <si>
    <t>ปี 64 - 20 สาขา</t>
  </si>
  <si>
    <t>ปี 63 - 11 สาขา</t>
  </si>
  <si>
    <t>โครงการแข่งขันฝีมือแรงงานอาเซียน ครั้งที่ 14 การประชุมคณะกรรมการจัดงานแข่งขัน(Organizing Committee Meeting : OCM) เพื่อกำหนดจำนวนสาขาที่แข่งขันหัวหน้าผู้เชี่ยวชาญ รองผู้เชี่ยวชาญ และรับรองธรรมนูญการแข่งขัน</t>
  </si>
  <si>
    <t>ปี 64 - 1 ครั้ง 65 - 20 สาขา</t>
  </si>
  <si>
    <t>โครงการแข่งขันฝีมือแรงงานนานาชาติ ครั้งที่ 46</t>
  </si>
  <si>
    <t>โครงการการแข่งขันฝีมือแรงงานนานาชาติ ครั้งที่ 47</t>
  </si>
  <si>
    <t>ปี 65 -1 ครั้ง</t>
  </si>
  <si>
    <t>ปี 63,64,65 - 78 แห่ง</t>
  </si>
  <si>
    <t>ปี 63,64,65 - 26,300 คน</t>
  </si>
  <si>
    <t>ปี 63 - 1 ครั้ง 64 - 1 ครั้ง, 15 สาขา</t>
  </si>
  <si>
    <t>ความร่วมมือการเทียบโอนประสบการณ์มาตรฐานฝีมือแรงงานกับคุณวุฒิการศึกษาวิชาชีพ</t>
  </si>
  <si>
    <t>โครงการพัฒนาบุคลากรด้านโลจิสติกส์ รองรับธุรกิจขนส่งและการค้าระหว่างประเทศ</t>
  </si>
  <si>
    <t>โครงการพัฒนาทักษะกำลังแรงงานเขตพัฒนาพิเศษภาคตะวันออก (EEC)</t>
  </si>
  <si>
    <t xml:space="preserve">ปี 63 - 6,400 คน
ปี 64,65 - 11,560 คน
</t>
  </si>
  <si>
    <t>ปี 63 - 12,000 คน</t>
  </si>
  <si>
    <t>ปิ 63 - 100 คน</t>
  </si>
  <si>
    <t>โครงการพัฒนาทักษะกำลังแรงงานเขตพัฒนาพิเศษภาคตะวันออก(EEC) ประจำปีงบประมาณ พ.ศ. 2563</t>
  </si>
  <si>
    <t>ปี 63- 100 คน</t>
  </si>
  <si>
    <t>โครงการพัฒนาทักษะกำลังแรงงานด้านท่องเที่ยวและบริการ</t>
  </si>
  <si>
    <t xml:space="preserve">ปี 63 - 6,320 คน, 
64,65 - 20,000 คน
</t>
  </si>
  <si>
    <t xml:space="preserve">ปี 63 - 20,800 คน
ปี 64,65 - 36,000 คน
</t>
  </si>
  <si>
    <t>ปี 63 - 20 คน</t>
  </si>
  <si>
    <t>โครงการพัฒนามาตรฐานฝีมือแรงงานแห่งชาติและพัฒนาบุคลากรรองรับอุตสาหกรรมโลจิสติกส์ (พัฒนาบุคลากรด้านโลจิสติกส์)</t>
  </si>
  <si>
    <t>ปี 63 - 3,400 คน 64,65 - 8,000 คน</t>
  </si>
  <si>
    <t>ปี 63 - 80 คน</t>
  </si>
  <si>
    <t>ปี 63,64,65 - 10,200 คน</t>
  </si>
  <si>
    <t>ปี 63 - 15 หลักสูตร</t>
  </si>
  <si>
    <t xml:space="preserve">1. จำนวนสื่อการฝึก ๒ เรื่อง
2. จำนวนสื่อการฝึกประเภทวีดิทัศน์ ๒๐๐ แผ่น 
3. จำนวนเอกสารประกอบการใช้งานสื่อการฝึก ๒๐๐ เล่ม
</t>
  </si>
  <si>
    <t>ปี 63 – 81 หน่วย</t>
  </si>
  <si>
    <t>กฎ ระเบียบการฝึกอบรม
ได้รับการปรับปรุงให้สอดคล้อง
กับสภาวการณ์ปัจจุบัน</t>
  </si>
  <si>
    <t>มีมาตรฐานปฏิบัติงาน
อย่างเป็นระบบเมื่อระบบ
หรือขั้นตอนมีคุณภาพ</t>
  </si>
  <si>
    <t>ปี 63 – 350 คน</t>
  </si>
  <si>
    <t>โครงการเพิ่มศักยภาพช่างเอนกประสงค์ (ช่างชุมชน)</t>
  </si>
  <si>
    <t>ปี 63,64,65 - 3,080 คน</t>
  </si>
  <si>
    <t>โครงการฝึกอบรมแรงงานกลุ่มเป้าหมายเฉพาะเพื่อเพิ่มโอกาสในการประกอบอาชีพ</t>
  </si>
  <si>
    <t xml:space="preserve">ปี 63 - 9,100 คน
ปี 64 - 10,000 คน
ปี 65 - 11,000 คน
</t>
  </si>
  <si>
    <t>โครงการฝึกอบรมแรงงานผู้สูงอายุเพื่อเพิ่มโอกาสในการประกอบอาชีพ</t>
  </si>
  <si>
    <t xml:space="preserve">ปี 63 - 8,200 คน
ปี 64 - 9,000 คน
ปี 65 - 10,000 คน
</t>
  </si>
  <si>
    <t>12,040,00</t>
  </si>
  <si>
    <t xml:space="preserve">ปี 63,64,65 – 800 คน
</t>
  </si>
  <si>
    <t>ปี 63,64,65 - 40 คน</t>
  </si>
  <si>
    <t>โครงการศึกษารูปแบบการสร้างผู้ประกอบการในอุตสาหกรรมเทคโนโลยีอัตโนมัติและหุ่นยนต์</t>
  </si>
  <si>
    <t>ปี 63 - 600 คน</t>
  </si>
  <si>
    <t>โครงการเพิ่มประสิทธิภาพ/ผลิตภาพ ประจำปีงบประมาณ พ.ศ. ...</t>
  </si>
  <si>
    <t>ปี 63,64,65 - 185 แห่ง</t>
  </si>
  <si>
    <t>ปี 63,64,65 - 5,000 คน</t>
  </si>
  <si>
    <t>ปี 63 - 1 ฉบับ</t>
  </si>
  <si>
    <t>โครงการอบรมเชิงปฏิบัติการ เรื่อง การเพิ่มประสิทธิภาพบริหารความเสี่ยงและการควบคุมภายในกองทุนพัฒนาฝีมือแรงงาน</t>
  </si>
  <si>
    <t xml:space="preserve">ปี 63 - 50 คน
ปี 64 - 50 คน
</t>
  </si>
  <si>
    <t>ปี 63 - 220 คน</t>
  </si>
  <si>
    <t>โครงการขับเคลื่อนการมีส่วนร่วมในการพัฒนาฝีมือแรงงานให้แก่สถานประกอบกิจการ</t>
  </si>
  <si>
    <t>กิจกรรมการจัดทำคำบรรยายลักษณะงาน-(Job Description)-ของบุคลากรกองทุนพัฒนาฝีมือแรงงาน</t>
  </si>
  <si>
    <t>มีคำบรรยายลักษณะงาน 
(JD) ของทุกตำแหน่งงาน
ในกองทุนพัฒนาฝีมือแรงงาน</t>
  </si>
  <si>
    <t xml:space="preserve">สื่อประชาสัมพันธ์ 5 ประเภท </t>
  </si>
  <si>
    <t>โครงการสัมมนา เรื่อง การดำเนินงานกองทุนพัฒนาฝีมือแรงงานประจำปี 2563</t>
  </si>
  <si>
    <t>ปี 63 - 250 คน</t>
  </si>
  <si>
    <t>โครงการขับเคลื่อนภารกิจกองทุนพัฒนาฝีมือแรงงาน ประจำปีงบประมาณ พ.ศ. 2564</t>
  </si>
  <si>
    <t>ปี 64 - 250 คน</t>
  </si>
  <si>
    <t>โครงการเพิ่มประสิทธิภาพบุคลากรในการขับเคลื่อนภารกิจ กองทุนพัฒนาฝีมือแรงงาน</t>
  </si>
  <si>
    <t>ปี 63 - 140 คน</t>
  </si>
  <si>
    <t>ปี 64 - 140 คน</t>
  </si>
  <si>
    <t>โครงการฝึกอบรมเชิงปฏิบัติการ เรื่อง การเงินและบัญชีกองทุนพัฒนาฝีมือแรงงาน</t>
  </si>
  <si>
    <t>ปี 63,64 – 77 หน่วย</t>
  </si>
  <si>
    <t xml:space="preserve">ระบบสารสนเทศกองทุน 
</t>
  </si>
  <si>
    <t>ปี 63 - 50 คน</t>
  </si>
  <si>
    <t>มีการเผยแพร่ประชาสัมพันธ์
พระราชบัญญัติส่งเสริมการ
พัฒนาฝีมือแรงงาน พ.ศ. 2545
และ ที่แก้ไขเพิ่มเติม และติดตามสถานประกอบกิจการให้ดำเนินการตามกฎหมาย</t>
  </si>
  <si>
    <t>โครงการเผยแพร่ประชาสัมพันธ์ พ.ร.บ. ส่งเสริมการพัฒนาฝีมือแรงงาน พ.ศ. 2545 และแก้ไขเพิ่มเติม สำหรับสถานประกอบกิจการที่มีลูกจ้างตั้งแต่ 1 คนขึ้นไป</t>
  </si>
  <si>
    <t>ปี 65 - 300 คน</t>
  </si>
  <si>
    <t>โครงการสัมมนาสร้างเครือข่ายพัฒนาฝีมือแรงงานให้เกิดความเข้มแข็งรองรับไทยแลนด์ 4.0</t>
  </si>
  <si>
    <t>ปี 63,64,65 - 1 ครั้ง</t>
  </si>
  <si>
    <t>ปี 63,64,65 - 12 ครั้ง</t>
  </si>
  <si>
    <t>โครงการสัมมนาเชิงปฏิบัติการ เรื่อง การเพิ่มประสิทธิภาพเจ้าหน้าที่ผู้ปฏิบัติงานด้านการส่งเสริมการพัฒนาฝีมือแรงงานภายใต้พระราชบัญญัติส่งเสริมการพัฒนาฝีมือแรงงาน พ.ศ. 2545 และที่แก้ไขเพิ่มเติม</t>
  </si>
  <si>
    <t>ปี 64 - 200 คน</t>
  </si>
  <si>
    <t>โครงการขับเคลื่อนการดำเนินงานตามพระราชบัญญัติส่งเสริมการพัฒนาฝีมือแรงงาน พ.ศ. 2545 และที่แก้ไขเพิ่มเติม</t>
  </si>
  <si>
    <t>ปี 65 - 200 คน</t>
  </si>
  <si>
    <t>ปี 63,64 - 35 คน</t>
  </si>
  <si>
    <t>โครงการการรับรองทักษะร่วมกัน(Mutual Recognition of Skills: MRS)</t>
  </si>
  <si>
    <t>ดำเนินการพัฒนาบุคลากรให้แก่ CLM
ดำเนินการเทียบเคียงสาขาโลจิสติกส์กับเวียดนามและฟิลิปปินส์</t>
  </si>
  <si>
    <t>โครงการพัฒนาฝีมือแรงงาน นานาชาติเพื่อการพัฒนาความร่วมมือทางเศรษฐกิจ ประจำปีงบประมาณ พ.ศ. ...</t>
  </si>
  <si>
    <t>ปี 63,64,65 – 2,000 คน</t>
  </si>
  <si>
    <t>ปี 63,64,65 – 76 จังหวัด</t>
  </si>
  <si>
    <t>ปี 63,64,65 - 200 คน</t>
  </si>
  <si>
    <t>โครงการขับเคลื่อนแผนพัฒนาแรงงานและประสานงานการฝึกอาชีพจังหวัด (กพร.ปจ.) ประจำปีงบประมาณ พ.ศ. ...</t>
  </si>
  <si>
    <t>ปี 63,64,65 - 77 จังหวัด</t>
  </si>
  <si>
    <t>โครงการจัดทำและทบทวนแผนปฏิบัติราชการกรมพัฒนาฝีมือประจำปีงบประมาณ พ.ศ. ...</t>
  </si>
  <si>
    <t>กรมพัฒนาฝีมือแรงงาน
มีแผนการระยะกลางและ
ระยะยาวในการดำเนินภารกิจ
ของหน่วยงาน</t>
  </si>
  <si>
    <t>โครงการเสริมสร้างความรู้ด้านการจัดซื้อจัดจ้างและการบริหารพัสดุ ตาม พ.ร.บ.การจัดซื้อจัดจ้างและการบริหารพัสดุภาครัฐ พ.ศ. 2560</t>
  </si>
  <si>
    <t>ปี 63,64,65 - 100 คน</t>
  </si>
  <si>
    <t>ปี 63 - 1 รุ่น</t>
  </si>
  <si>
    <t>ปี 63,64,65 - 2 รุ่น</t>
  </si>
  <si>
    <t>ปี 64,65 - 1 รุ่น</t>
  </si>
  <si>
    <t>ปี 63 - 1 รุ่น
ปี 64 - 50 คน
ปี 65 - 200 คน</t>
  </si>
  <si>
    <t>โครงการขยายผลการพัฒนาศักยภาพผู้ฝึกรองรับเทคโนโลยีและนวัตกรรม</t>
  </si>
  <si>
    <t>ปี 63 – 160 คน</t>
  </si>
  <si>
    <t>ปี 63 – 200 คน</t>
  </si>
  <si>
    <t>มีระบบการประชุมทางไกล 
จำนวน 1 ระบบ เพื่อรองรับ
การจัด ประชุมผู้บริหารประจำเดือน</t>
  </si>
  <si>
    <t>โครงการพัฒนาระบบประมวลผลข้อมูลขนาดใหญ่และปรับปรุงคลังข้อมูลเพื่อบริหารการพัฒนาฝีมือแรงงาน</t>
  </si>
  <si>
    <t>มีระบบคลังข้อมูลเพื่อบริหารการพัฒนาฝีมือแรงงาน ๑ ระบบ สำหรับบริหารจัดการข้อมูลการพัฒนาฝีมือแรงงานและศักยภาพของกำลังแรงงานและผู้ประกอบกิจการ โดยรองรับปริมาณข้อมูลเกี่ยวกับงานของกรมพัฒนาฝีมือแรงงาน คือ การทดสอบมาตรฐานฝีมือแรงงาน การพัฒนาฝีมือแรงงาน งานกองทุนพัฒนาฝีมือแรงงาน และการรับรองความรู้ความสามารถ และโครงการที่สนับสนุนตามนโยบายของรัฐบาล เช่น โครงการจัดฝึกอาชีพพัฒนาคุณภาพชีวิตผู้มีบัตรสวัสดิการแห่งรัฐ เพื่อให้กำลังแรงงานมีฝีมือได้มาตรฐานในระดับสากล มีความสามารถในการประกอบอาชีพสอดคล้องกับความต้องการของตลาดแรงงาน และเพื่อส่งเสริมการเป็นผู้ประกอบกิจการที่มีความสามารถแข่งขันได้ในตลาดโลก</t>
  </si>
  <si>
    <t>ได้ระบบสารสนเทศสามารถออกเอกสารหลักฐานทางราชการผ่านระบบดิจิทัลได้และรองรับการทำงานตามภารกิจของกรมพัฒนาฝีมือแรงงานได้อย่างมีประสิทธิภาพต่อเนื่องตลอดเวลา ทันต่อการเปลี่ยนแปลง</t>
  </si>
  <si>
    <t>โครงการคลินิกช่างกรมพัฒนาฝีมือแรงงานร่วมรณรงค์ป้องกันและลดอุบัติเหตุทางถนนช่วงเทศกาลปีใหม่ ประจำปี 2563</t>
  </si>
  <si>
    <t>โครงการคลินิกช่างกรมพัฒนาฝีมือแรงงานร่วมรณรงค์ป้องกันและลดอุบัติเหตุทางถนนช่วงเทศกาลปีใหม่</t>
  </si>
  <si>
    <t>โครงการคลินิกช่างกรมพัฒนาฝีมือแรงงานร่วมรณรงค์ป้องกันและลดอุบัติเหตุทางถนนช่วงเทศกาลสงกรานต์</t>
  </si>
  <si>
    <t>ปี 63,64,65 - 170 คน</t>
  </si>
  <si>
    <t>ปี 63,64,65 - 120 คน</t>
  </si>
  <si>
    <t>การประเมินผลสัมฤทธิ์ ทบทวนความจำเป็นและความเหมาะสมของกฎหมายที่อยู่ในความรับผิดชอบของกรมพัฒนาฝีมือแรงงาน</t>
  </si>
  <si>
    <t>ปี 63,64,65 - 10 ฉบับ</t>
  </si>
  <si>
    <t>แผนการตรวจสอบประจำปี</t>
  </si>
  <si>
    <t xml:space="preserve">ปี 63,64,65 - 27 หน่วย
</t>
  </si>
  <si>
    <t xml:space="preserve">โครงการพัฒนาระบบบริหารจัดการองค์การสู่ระบบราชการ 4.0 </t>
  </si>
  <si>
    <t>ปี 63,64,65 - 210 คน</t>
  </si>
  <si>
    <t>รายงานผลการศึกษา เกี่ยวกับภารกิจหลักและโครงสร้างส่วนราชการใหม่ของกรมพัฒนาฝีมือแรงงาน โดยเฉพาะอย่างยิ่งภารกิจการพัฒนาฝีมือแรงงานและโครงสร้างของสถาบันพัฒนาฝีมือแรงงานและสำนักงานพัฒนาฝีมือแรงงานทั่วประเทศ จำนวน 10 เล่ม พร้อมบรรจุไฟล์ต้นฉบับใน USB Drive จำนวน 10 ชุด</t>
  </si>
  <si>
    <t>โครงการเผยแพร่ภารกิจ ภาพลักษณ์ กรมพัฒนาฝีมือแรงงานโดยสื่อประชาสัมพันธ์</t>
  </si>
  <si>
    <t xml:space="preserve">โครงการจัดทำสมุดเผยแพร่ข้อมูลพื้นฐานในการประสานงานและอำนวยความสะดวกในการบริการประชาชน ประจำปี </t>
  </si>
  <si>
    <t>ปี 63,64,65 - 2,000 เล่ม</t>
  </si>
  <si>
    <t xml:space="preserve">ปี 63,64,65
สร้างความรู้ให้กับประชาชนและกำลังแรงงาน
</t>
  </si>
  <si>
    <t>โครงการพัฒนาบุคลิกภาพและการพูดของนักประชาสัมพันธ์ (ระดับชำนาญการพิเศษ)</t>
  </si>
  <si>
    <t xml:space="preserve">ปี 63,64,65
พัฒนาบุคลากรเพื่อส่งเสริมภารกิจกรมพัฒนาฝีมือแรงงาน
</t>
  </si>
  <si>
    <t>โครงการการเล่าเรื่องอย่างมืออาชีพด้วยคลิปวีดีโอ</t>
  </si>
  <si>
    <t>ปี 63,64,65 - 20 คน</t>
  </si>
  <si>
    <t>ปี 63,64,65 - 35 คน</t>
  </si>
  <si>
    <t>โครงการการเขียนข่าวขั้นแอดวานส์</t>
  </si>
  <si>
    <t>โครงการสัมมนาเชิงปฏิบัติการการสร้างอินโฟกราฟิกเพื่อนำเสนอข้อมูล</t>
  </si>
  <si>
    <t>ปี 63,64,65 - 25 คน</t>
  </si>
  <si>
    <t>โครงการผลิตสื่อ VR (Virtual Reality) เพื่อการประชาสัมพันธ์</t>
  </si>
  <si>
    <t>ปี 64 - 65เผยแพร่ประชาสัมพันธ์ภารกิจกรมพัฒนาฝีมือแรงงาน</t>
  </si>
  <si>
    <t>โครงการแอพพลิเคชั่น กรมพัฒนาฝีมือแรงงาน</t>
  </si>
  <si>
    <t>ปี 64 - 65มีช่องทางบริการ เผยแพร่ข้อมูลข่าวสาร ภารกิจของกรมพัฒนาฝีมือแรงงาน</t>
  </si>
  <si>
    <t>โครงการบำรุงเครื่องปรับ อากาศอาคารกรมพัฒนาฝีมือแรงงาน</t>
  </si>
  <si>
    <t>ปี 64,65 - 500 เครื่อง</t>
  </si>
  <si>
    <t>โครงการจัดหาระบบบริการสารสนเทศห้องสมุดกรมพัฒนาฝีมือแรงงาน</t>
  </si>
  <si>
    <t xml:space="preserve">ปี 63 - 1 ระบบ
ปี 64 - 1 โมดูล
ปี 65 - 1 โมดูล
</t>
  </si>
  <si>
    <t>โครงการวิจัยเพื่อพัฒนาระบบการให้สิทธิประโยชน์แก่สถานประกอบการตาม พ.ร.บ. ส่งเสริมการพัฒนาฝีมือแรงงาน-พ.ศ. 2545</t>
  </si>
  <si>
    <t xml:space="preserve">ปี 64 - 3 เรื่อง
ปี 65 - 3 เรื่อง
</t>
  </si>
  <si>
    <t>โครงการติดตามผลการดำเนินงานเครือข่ายพัฒนาฝีมือแรงงาน</t>
  </si>
  <si>
    <t>โครงการจัดทำรายงานประจำปีและสถิติการพัฒนาฝีมือแรงงาน ประจำปีงบประมาณ พ.ศ. ...</t>
  </si>
  <si>
    <t>ปี 63,64,65 - 150 เล่ม</t>
  </si>
  <si>
    <t>โครงการติดตามและประเมินผลการพัฒนาฝีมือแรงงาน ปีงบประมาณ พ.ศ. ...</t>
  </si>
  <si>
    <t>รายงานฉบับสมบรูณ์
การติดตามและประเมินผล
การพัฒนาฝีมือแรงงาน
ปีงบประมาณ</t>
  </si>
  <si>
    <t>ยกเลิกโครงการ</t>
  </si>
  <si>
    <t>โครงการคีย์เพิ่ม</t>
  </si>
  <si>
    <t>โครงการยกระดับแรงงานไทยให้ได้มาตรฐานฝีมือแรงงานเพื่อรองรับการแข่งขัน 
กิจกรรม การเพิ่มประสิทธิภาพของเครือข่ายการดำเนินการเกี่ยวกับมาตรฐานฝีมือแรงงานแห่งชาติ</t>
  </si>
  <si>
    <t>โครงการแข่งขันฝีมือแรงงานอาเซียน ครั้งที่ 13 
(การประชุมคณะกรรมการเทคนิค(Technical Committee Meeting : TCM) 
เพื่อออกแบบข้อสอบรายการวัสดุที่ใช้ในการแข่งขันและยืนยันจำนวนผู้เข้าแข่งขัน) 
(การส่งเยาวชนเข้าร่วมแข่งขันฝีมือแรงงานอาเซียน (ASEAN Skills Competition: ASC)</t>
  </si>
  <si>
    <t>โครงการศึกษารูปแบบการพัฒนากำลังแรงงานผู้ดูแลผู้สูงอายุ 
หลักสูตร ระบบบ้านอัจฉริยะสำหรับผู้สูงอายุ (Smart home for Elderly People)</t>
  </si>
  <si>
    <t>โครงการสัมมนา เรื่องการสร้างความรู้ความเข้าใจให้แก่สถานประกอบกิจการที่อยู่ในข่ายบังคับต้องส่งเงินสมทบ
กองทุนพัฒนาฝีมือแรงงาน</t>
  </si>
  <si>
    <t>โครงการพัฒนาระบบสารสนเทศกองทุนพัฒนาฝีมือแรงงาน ตามพระราชบัญญัติส่งเสริมการพัฒนาฝีมือแรงงาน พ.ศ. 2545 
และที่แก้ไขเพิ่มเติม</t>
  </si>
  <si>
    <t>โครงการอบรมเชิงปฏิบัติการ เรื่อง การทบทวนแผนยุทธศาสตร์กองทุนพัฒนาฝีมือแรงงาน พ.ศ. ๒๕๖๒ - ๒๕๖๔ 
และแผนปฏิบัติราชการประจำปีบัญชี ๒๕๖๔</t>
  </si>
  <si>
    <t>กิจกรรมติดตามสถานประกอบกิจการที่อยู่ในข่ายบังคับเงินสมทบกองทุนพัฒนาฝีมือแรงงานตามพระราชบัญญัติ
ส่งเสริมการพัฒนาฝีมือแรงงาน พ.ศ. 2545 และที่แก้ไขเพิ่มเติม</t>
  </si>
  <si>
    <t>โครงการเพิ่มประสิทธิภาพการใช้พลังงานและการลดก๊าซเรือนกระจกที่เหมาะสมของประเทศในอุตสาหกรรมเครื่องปรับอากาศ
และเครื่องทำความเย็น RAC NAMA</t>
  </si>
  <si>
    <t>โครงการขับเคลื่อนแผนพัฒนาแรงงานและประสานงานการฝึกอาชีพแห่งชาติ ในอุตสาหกรรมศักยภาพรองรับ 
10 อุตสาหกรรมเป้าหมาย ประจำปีงบประมาณ พ.ศ. ...</t>
  </si>
  <si>
    <t>โครงการพัฒนากำลังแรงงานในอุตสาหกรรมยานยนต์และชิ้นส่วนยานยนต์ไทยเพื่อรองรับนวัตกรรมยานยนต์สมัยใหม่-ภายใต้
การขับเคลื่อนภารกิจ กพร.ปช ประจำปีงบประมาณ พ.ศ. ...</t>
  </si>
  <si>
    <t>ปี 63,64,65
ลดอุบัติเหตุบนท้องถนนน้อยลงตามนโยบายของรัฐบาล</t>
  </si>
  <si>
    <t>ปี 63,64,65 
ลดอุบัติเหตุบนท้องถนนน้อยลงตามนโยบายของรัฐบาล</t>
  </si>
  <si>
    <t>หลัก/รอง</t>
  </si>
  <si>
    <t>สมฐ./สนพ.,สพร.</t>
  </si>
  <si>
    <t>สมฐ./สนพ.,สพร.,สภ.</t>
  </si>
  <si>
    <t>สมฐ./สพร.,สนพ.</t>
  </si>
  <si>
    <t>สมฐ./สพร.,สนพ.,สภ.</t>
  </si>
  <si>
    <t>ศป./สพร.13 และจ.ในเขตอุตสาหกรรม</t>
  </si>
  <si>
    <t>สพท./สพร.,สนพ.ในพื้นที่ EEC</t>
  </si>
  <si>
    <t>สพท./สพร.,สนพ.ในพื้นที่ SEZ</t>
  </si>
  <si>
    <t>สพท./สพร.,สนพ.</t>
  </si>
  <si>
    <t>สพท./สพร.,สนพ.(50 จ. ชายแดน)</t>
  </si>
  <si>
    <t>ศป./สพร.,สนพ.</t>
  </si>
  <si>
    <t>ศป./วส.</t>
  </si>
  <si>
    <t>วส.,GIZ/สพท.,สพร.2 สุพรรณบุรี,
สพร. 10 ลำปาง,สพร. 17 ระยอง</t>
  </si>
  <si>
    <t>วส.,ILO/สมฐ.</t>
  </si>
  <si>
    <t>ผส./สนพ.,สพร.</t>
  </si>
  <si>
    <t>งปม.</t>
  </si>
  <si>
    <t>ลำดับ</t>
  </si>
  <si>
    <t>(เล่มแผนปฏิบัติราชการ ระยะ 3 ปี พ.ศ. 2563 - 2565)</t>
  </si>
  <si>
    <t>ระบบ eMENSCR</t>
  </si>
  <si>
    <t>งปม.2563</t>
  </si>
  <si>
    <t>ปรับปรุงตาม</t>
  </si>
  <si>
    <t>ปี 63-50 คน, 
64-360คน, 65-360 คน</t>
  </si>
  <si>
    <t>ที่จะดำเนินการในปีงบประมาณ พ.ศ. 2564 - 2565</t>
  </si>
  <si>
    <t>2564-2565</t>
  </si>
  <si>
    <t>76 แห่ง</t>
  </si>
  <si>
    <t>โครงการการขับเคลื่อนระบบประกันคุณภาพระบบทดสอบมาตรฐานฝีมือแรงงานแห่งชาติ</t>
  </si>
  <si>
    <t>78 แห่งๆละ 1 สาขา</t>
  </si>
  <si>
    <t>โครงการส่งเสริมละรองรับมาตรฐานฝีมือแรงงานของผู้ประกอบอาชีพประจำปีงบประมาณ พ.ศ. 2565</t>
  </si>
  <si>
    <t>2 ครั้ง</t>
  </si>
  <si>
    <t>4 แห่ง</t>
  </si>
  <si>
    <t>29,000 คน</t>
  </si>
  <si>
    <t>360 คน</t>
  </si>
  <si>
    <t>โครงการจ้างที่ปรึกษาเพื่อจัดทำระบบประกันคุณภาพการรับรองความรู้ความสามารถ</t>
  </si>
  <si>
    <t xml:space="preserve"> - คน</t>
  </si>
  <si>
    <t>ปี 65 - 25 สาขา</t>
  </si>
  <si>
    <t>โครงการการแข่งขันฝีมือแรงงานแห่งชาติ ครั้งที่ 29</t>
  </si>
  <si>
    <t xml:space="preserve">โครงการแข่งขันฝีมือแรงงานอาเซียน ครั้งที่ 14
</t>
  </si>
  <si>
    <t>ปี 64 - 1 ครั้ง 
ปี 65 1 ครั้ง 11 สาขา</t>
  </si>
  <si>
    <t>ปี 64 - 1 ครั้ง 
ปี 65 - 1 ครั้ง 20 สาขา</t>
  </si>
  <si>
    <t>ปี 63 - 1 ครั้ง 
ปี 64 - 1 ครั้ง, 15 สาขา</t>
  </si>
  <si>
    <t>โครงการแข่งขันฝีมือแรงงานนานาชาติ ครั้งที่ 47</t>
  </si>
  <si>
    <t>ปี 65 - 1 ครั้ง</t>
  </si>
  <si>
    <t>11,560 คน</t>
  </si>
  <si>
    <t>15,000 คน</t>
  </si>
  <si>
    <t>โครงการพัฒนาทักษะกำลังแรงงานเขตพัฒนาพิเศษภาคตะวันออก(EEC) ประจำปีงบประมาณ พ.ศ. ...</t>
  </si>
  <si>
    <t xml:space="preserve">โครงการพัฒนาทักษะกำลังแรงงานเขตพัฒนาพิเศษภาคตะวันออก (EEC) ประจำปีงบประมาณ </t>
  </si>
  <si>
    <t>ปี 64 - 80 คน
ปี65 - 40 คน</t>
  </si>
  <si>
    <t>20,000 คน</t>
  </si>
  <si>
    <t>36,000 คน</t>
  </si>
  <si>
    <t>ปี 64 - 20 คน</t>
  </si>
  <si>
    <t>8,000 คน</t>
  </si>
  <si>
    <t>โครงการพัฒนาบุคลากรรองรับอุตสาหกรรมโลจิสติกส์ (พัฒนาบุคลากรด้านโลจิสติกส์)</t>
  </si>
  <si>
    <t>โครงการพัฒนากรอบรายการครุภัณฑ์การฝึกรองรับ 10 อุตสาหกรรมเป้าหมาย</t>
  </si>
  <si>
    <t>ปี 65 - เจ้าหน้าที่
เกี่ยวข้องกับการฝึกอบรมทั้งในส่วนกลางและส่วนภูมิภาค จำนวน 50 คน</t>
  </si>
  <si>
    <t>โครงการเสริมสมรรถนะแรงงานด้านเทคโนโลยีรองรับการทำงานในศตวรรษที่ 21</t>
  </si>
  <si>
    <t>โครงการพัฒนาวิทยากรต้นแบบรองรับอุตสาหกรรมโลจิสติกส์</t>
  </si>
  <si>
    <t>ปี 64,65 - 8,500 คน</t>
  </si>
  <si>
    <t>ปี 65 - 40 คน</t>
  </si>
  <si>
    <t>ปี 63 - 81 หน่วย</t>
  </si>
  <si>
    <t>82 หน่วย</t>
  </si>
  <si>
    <t>มีเฉพาะกิจกรรมติดตาม
และประเมินผล ซึ่งไม่มีการใช้งบประมาณ</t>
  </si>
  <si>
    <t>22,320 คน</t>
  </si>
  <si>
    <t>ปี 64 - 220 คน</t>
  </si>
  <si>
    <t>โครงการสำรวจความต้องการและการขาดแคลนทักษะของแรงงานนอกระบบ ปี 2564</t>
  </si>
  <si>
    <t>1,2</t>
  </si>
  <si>
    <t>โครงการสัมมนาเชิงปฏิบัติการเพื่อสร้างนักวิจัยกรมพัฒนาฝีมือแรงงาน ปื 2565</t>
  </si>
  <si>
    <t>4,5</t>
  </si>
  <si>
    <t>โครงการสัมมนาเชิงปฏิบัติการเรื่อง การเพิ่มประสิทธิภาพเจ้าหน้าที่ผู้ปฏิบัตงานด้านการส่งเสริมการพัฒนาฝีมือแรงงานภายใต้ พรบ. ส่งเสริมการพัฒนาฝีมือแรงงาน พ.ศ. 2545 และที่แก้ไขเพิ่มเติม</t>
  </si>
  <si>
    <t>โครงการขับเคลื่อนการดำเนินงานตาม พรบ. ส่งเสริมการพัฒนาฝีมือแรงงาน พ.ศ. 2545 และที่แก้ไขเพิ่มเติม</t>
  </si>
  <si>
    <t>โครงการสถานประกอบกิจการดีเด่นด้านการส่งเสริมการพัฒนาฝีมือแรงงาน ประจำปี พ.ศ. ...</t>
  </si>
  <si>
    <t>โครงการจัดหาครุภัณฑ์คอมพิวเตอร์รองรับการปฏิบัติงานบริการของเจ้าหน้าที่</t>
  </si>
  <si>
    <t>โครงการบำรุงรักษาระบบคอมพิวเตอร์และอุปกรณ์</t>
  </si>
  <si>
    <t>โครงการประชุมทางไกลด้วยโปรแกรม (Zoom)</t>
  </si>
  <si>
    <t>โครงการพัฒนาระบบความปลอดภัยคอมพิวเตอร์และระบบคอมพิวเตอร์สำรองฉุกเฉิน</t>
  </si>
  <si>
    <t>โครงการบูรณาการฐานข้อมูลการฝึกอบรมภาครัฐ</t>
  </si>
  <si>
    <t>โครงการสำรองระบบและข้อมูลเพื่อลดความเสียหายหรือภาวะฉุกเฉิน (DR-Site)</t>
  </si>
  <si>
    <t>โครงการปรับปรุงระบบสารสนเทศกรมพัฒนาฝีมือแรงงาน</t>
  </si>
  <si>
    <t>โครงการพัฒนาบุคลากรดิจิทัลของกรมพัฒนาฝีมือแรงงาน</t>
  </si>
  <si>
    <t xml:space="preserve">โครงการส่งเสริมการใช้ข้อมูล Big Data เพื่อบริหารการพัฒนาฝีมือแรงงาน </t>
  </si>
  <si>
    <t>โครงการพัฒนาผู้ดูแลระบบ (Administrator) รองรับระบบ Big Data กรมพัฒนาฝีมือแรงงาน</t>
  </si>
  <si>
    <t>*โครงการใหม่</t>
  </si>
  <si>
    <t xml:space="preserve">*โครงการใหม่ </t>
  </si>
  <si>
    <t>ทำ ปี 63 และ 65</t>
  </si>
  <si>
    <t>โครงการเช่าให้บริการเครือข่ายสื่อสารข้อมูลคอมพิวเตอร์ (Internet)</t>
  </si>
  <si>
    <t>โครงการจ้างที่ปรึกษาจัดทำแผนปฏิบัติการดิจิทัลกรมพัฒนาฝีมือแรงงาน ระยะ 5 ปี</t>
  </si>
  <si>
    <t>โครงการจัดทำแนวปฏิบัติและนโยบายความปลอดภัยด้านสารสนเทศ</t>
  </si>
  <si>
    <t>โครงการฝึกอบรมการดำเนินการบังคับคดี การใช้มาตรการบังคับทางปกครอง และการดำเนิน
การเปรียบเทียบความผิด</t>
  </si>
  <si>
    <t>ปี 64,65 - 6 รุ่น</t>
  </si>
  <si>
    <t>ปี 65 - 120 คน</t>
  </si>
  <si>
    <t>ปี 65 - 10 ฉบับ</t>
  </si>
  <si>
    <t xml:space="preserve">ปี 64,65 - 27 หน่วย
</t>
  </si>
  <si>
    <t>โครงการพัฒนาบุคลิกภาพเเละการสื่อสารของนักประชาสัมพันธ์ 4.0</t>
  </si>
  <si>
    <t xml:space="preserve">โครงการเล่าเรื่องอย่างมืออาชีพด้วยคลิปวีดีโอ </t>
  </si>
  <si>
    <t xml:space="preserve">โครงการสัมมนาเชิงปฏิบัติการการสร้างอินโฟกราฟิกเพื่อนำเสนอข้อมูล </t>
  </si>
  <si>
    <t>ปี 64 - 65เผยแพร่ประชา
สัมพันธ์ภารกิจกรมพัฒนาฝีมือแรงงาน</t>
  </si>
  <si>
    <t>ปี 64 - 65มีช่องทางบริการ
เผยแพร่ข้อมูลข่าวสาร ภารกิจของกรมพัฒนาฝีมือแรงงาน</t>
  </si>
  <si>
    <t>โครงการใหม่</t>
  </si>
  <si>
    <t>การปรับปรุงแก้ไข พรบ. ส่งเสริมการพัฒนาฝีมือแรงงาน พ.ศ. 2545</t>
  </si>
  <si>
    <t>ปี 63 - 3,400 คน 
64,65 - 8,000 คน</t>
  </si>
  <si>
    <t>โครงการพัฒนาระบบสารสนเทศกองทุนพัฒนาฝีมือแรงงาน ตามพระราชบัญญัติส่งเสริม
การพัฒนาฝีมือแรงงาน พ.ศ. ๒๕๔๕ และที่แก้ไขเพิ่มเติม</t>
  </si>
  <si>
    <t>โครงการเพิ่มประสิทธิภาพการใช้พลังงานและการลดก๊าซเรือนกระจกที่เหมาะสมของประเทศ
ในอุตสาหกรรมและเครื่องทำความเย็น RAC NAMA</t>
  </si>
  <si>
    <t>โครงการพัฒนาฝีมือแรงงานนานาชาติเพื่อการพัฒนาความร่วมมือทางเศรษฐกิจ</t>
  </si>
  <si>
    <t>โครงการพัฒนาระบบการทดสอบมาตรฐานฝีมือแรงงานแห่งชาติ (ภาคความรู้) ด้วยวิธีการทางอิเล็กทรอนิกส์ 
(E-Testing System)</t>
  </si>
  <si>
    <t>โครงการพัฒนาระบบการทดสอบมาตรฐานฝีมือแรงงานแห่งชาติ (ภาคความรู้) ด้วยวิธีการทางอิเล็กทรอนิกส์
 (E-Testing System)</t>
  </si>
  <si>
    <t xml:space="preserve">โครงการเพิ่มประสิทธิภาพ/ผลิตภาพ ประจำปีงบประมาณ </t>
  </si>
  <si>
    <t>โครงการพัฒนาระบบสารสนเทศกองทุนพัฒนาฝีมือแรงงาน ตามพระราชบัญญัติส่งเสริม
การพัฒนาฝีมือแรงงาน พ.ศ. 2545 และที่แก้ไขเพิ่มเติม</t>
  </si>
  <si>
    <t>โครงการเพิ่มประสิทธิภาพการใช้พลังงานและการลดก๊าซเรือนกระจกที่เหมาะสมของประเทศในอุตสาหกรรม
เครื่องปรับอากาศและเครื่องทำความเย็น RAC NAMA</t>
  </si>
  <si>
    <t xml:space="preserve">โครงการขับเคลื่อนแผนพัฒนาแรงงานและประสานงานการฝึกอาชีพแห่งชาติ ในอุตสาหกรรมศักยภาพรองรับ 
10 อุตสาหกรรมเป้าหมาย ประจำปีงบประมาณ </t>
  </si>
  <si>
    <t xml:space="preserve">โครงการพัฒนากำลังแรงงานในอุตสาหกรรมยานยนต์และชิ้นส่วนยานยนต์ไทยเพื่อรองรับนวัตกรรมยานยนต์สมัยใหม่ 
ภายใต้การขับเคลื่อนภารกิจ กพร.ปช ประจำปีงบประมาณ </t>
  </si>
  <si>
    <t>โครงการจัดทำและทบทวนแผนปฏิบัติราชการกรมพัฒนาฝีมือแรงงาน ประจำปีงบประมาณ</t>
  </si>
  <si>
    <t>โครงการเสริมสร้างความรู้ด้านการจัดซื้อจัดจ้างและการบริหารพัสดุ ตาม พ.ร.บ.การจัดซื้อจัดจ้าง
และการบริหารพัสดุภาครัฐ พ.ศ. 2560</t>
  </si>
  <si>
    <t xml:space="preserve">โครงการเผยเเพร่ภารกิจ ภาพลักษณ์ กรมพัฒนาฝีมือเเรงงานโดยสื่อประชาสัมพันธ์ ประจำปี </t>
  </si>
  <si>
    <t>โครงการจัดทำรายงานประจำปีและสถิติการพัฒนาฝีมือแรงงาน ประจำปีงบประมาณ พ.ศ….</t>
  </si>
  <si>
    <t>โครงการพัฒนาข้าราชการพลเรือนสามัญที่อยู่ระหว่างทดลองปฏิบัติหน้าที่ราชการ ปีงบประมาณ พ.ศ. …</t>
  </si>
  <si>
    <t>*โครงการใหม่ 
(ไม่ได้ใช้งบ)</t>
  </si>
  <si>
    <t>โครงการวิจัยเพื่อพัฒนาระบบการให้สิทธิประโยชน์แก่สถานประกอบการตาม พ.ร.บ. 
ส่งเสริมการพัฒนาฝีมือแรงงาน-พ.ศ. 2545</t>
  </si>
  <si>
    <t>โครงการติดตามและประเมินผลการพัฒนาฝีมือแรงงาน ปีงบประมาณ พ.ศ….</t>
  </si>
  <si>
    <t>ศป./สพร.13 และ
จ.ในเขตอุตสาหกรรม</t>
  </si>
  <si>
    <t>สพท./สพร.,สนพ.
(50 จ. ชายแดน)</t>
  </si>
  <si>
    <t>โครงการพัฒนามาตรฐานฝีมือแรงงานแห่งชาติและพัฒนาบุคลากรรองรับอุตสาหกรรมโลจิสติกส์ 
(พัฒนาบุคลากรด้านโลจิสติกส์)</t>
  </si>
  <si>
    <t>โครงการเพิ่มประสิทธิภาพการทดสอบมาตรฐานฝีมือแรงงานแห่งชาติ อบรมพัฒนาผู้ทดสอบ
มาตรฐานฝีมือแรงงาน</t>
  </si>
  <si>
    <t>โครงการกำหนดมาตรฐานฝีมือแรงงานแห่งชาติ หรือวิธีการทดสอบมาตรฐานฝีมือแรงงานแห่งชาติ 
ประจำงบประมาณ</t>
  </si>
  <si>
    <t>โครงการวันมาตรฐานฝีมือแรงงานแห่งชาติ ประจำปี 2563 เทิดทูน “พระบิดาแห่งมาตรฐาน
การช่างไทย”</t>
  </si>
  <si>
    <t>โครงการฝึกอบรมผู้ฝึกอบรมหลักสูตรการจัดการด้านอาหารและโภชนาการบนเรือ 
(Food and Catering)</t>
  </si>
  <si>
    <t>โครงการอบรมเชิงปฏิบัติการ เรื่องการเพิ่มประสิทธิภาพการบริหารความเสี่ยงและการควบคุม 
ภายในกองทุนพัฒนาฝีมือแรงงาน ประจำปีบัญชี 2563</t>
  </si>
  <si>
    <t xml:space="preserve">โครงการขับเคลื่อนแผนพัฒนาแรงงานและประสานงานการฝึกอาชีพจังหวัด (กพร.ปจ.) 
ประจำปีงบประมาณ </t>
  </si>
  <si>
    <t xml:space="preserve">โครงการจัดทำสมุดเผยเเพร่ข้อมูลพื้นฐานในการประสานงานเเละอำนวยความสะดวก
ในการบริการประชาชน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</si>
</sst>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5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5"/>
      <color theme="1"/>
      <name val="TH SarabunPSK"/>
      <family val="2"/>
    </font>
    <font>
      <sz val="18"/>
      <color theme="1"/>
      <name val="TH SarabunPSK"/>
      <family val="2"/>
    </font>
    <font>
      <sz val="16"/>
      <color rgb="FFFF0000"/>
      <name val="TH SarabunPSK"/>
      <family val="2"/>
    </font>
    <font>
      <sz val="16"/>
      <color rgb="FF212529"/>
      <name val="TH SarabunPSK"/>
      <family val="2"/>
    </font>
    <font>
      <u/>
      <sz val="11"/>
      <color theme="10"/>
      <name val="Calibri"/>
      <family val="2"/>
      <charset val="222"/>
      <scheme val="minor"/>
    </font>
    <font>
      <sz val="18"/>
      <name val="TH SarabunPSK"/>
      <family val="2"/>
    </font>
    <font>
      <sz val="16"/>
      <name val="TH SarabunPSK"/>
      <family val="2"/>
    </font>
    <font>
      <sz val="15"/>
      <name val="TH SarabunPSK"/>
      <family val="2"/>
    </font>
    <font>
      <sz val="11"/>
      <color rgb="FF212529"/>
      <name val="ChatThaiUI"/>
      <charset val="222"/>
    </font>
    <font>
      <sz val="11"/>
      <color rgb="FFFF0000"/>
      <name val="ChatThaiUI"/>
    </font>
    <font>
      <b/>
      <sz val="9"/>
      <color indexed="81"/>
      <name val="Tahoma"/>
      <family val="2"/>
    </font>
    <font>
      <sz val="14"/>
      <color theme="1"/>
      <name val="TH SarabunPSK"/>
      <family val="2"/>
    </font>
    <font>
      <sz val="9"/>
      <color indexed="81"/>
      <name val="Tahoma"/>
      <family val="2"/>
    </font>
    <font>
      <b/>
      <sz val="14"/>
      <color theme="1"/>
      <name val="TH SarabunPSK"/>
      <family val="2"/>
    </font>
    <font>
      <sz val="13"/>
      <color theme="1"/>
      <name val="TH SarabunPSK"/>
      <family val="2"/>
    </font>
    <font>
      <b/>
      <sz val="13"/>
      <color theme="1"/>
      <name val="TH SarabunPSK"/>
      <family val="2"/>
    </font>
    <font>
      <b/>
      <sz val="16"/>
      <name val="TH SarabunPSK"/>
      <family val="2"/>
    </font>
    <font>
      <sz val="20"/>
      <color rgb="FF212529"/>
      <name val="TH SarabunPSK"/>
      <family val="2"/>
    </font>
    <font>
      <sz val="12"/>
      <color theme="1"/>
      <name val="TH SarabunPSK"/>
      <family val="2"/>
    </font>
    <font>
      <sz val="12"/>
      <color rgb="FFFF0000"/>
      <name val="TH SarabunPSK"/>
      <family val="2"/>
    </font>
    <font>
      <b/>
      <sz val="12"/>
      <color theme="1"/>
      <name val="TH SarabunPSK"/>
      <family val="2"/>
    </font>
    <font>
      <sz val="12"/>
      <color rgb="FF212529"/>
      <name val="TH SarabunPSK"/>
      <family val="2"/>
    </font>
    <font>
      <sz val="12"/>
      <name val="TH SarabunPSK"/>
      <family val="2"/>
    </font>
    <font>
      <b/>
      <sz val="12"/>
      <color rgb="FFFF0000"/>
      <name val="TH SarabunPSK"/>
      <family val="2"/>
    </font>
    <font>
      <sz val="12"/>
      <color rgb="FF212529"/>
      <name val="ChatThaiUI"/>
      <charset val="222"/>
    </font>
    <font>
      <sz val="14"/>
      <color rgb="FFFF0000"/>
      <name val="TH SarabunPSK"/>
      <family val="2"/>
    </font>
    <font>
      <sz val="12"/>
      <color theme="1"/>
      <name val="TH Sarabun New"/>
      <family val="2"/>
    </font>
    <font>
      <b/>
      <sz val="12"/>
      <color theme="1"/>
      <name val="TH Sarabun New"/>
      <family val="2"/>
    </font>
    <font>
      <sz val="14"/>
      <color theme="1"/>
      <name val="TH Sarabun New"/>
      <family val="2"/>
    </font>
    <font>
      <sz val="12"/>
      <color rgb="FFFF0000"/>
      <name val="TH Sarabun New"/>
      <family val="2"/>
    </font>
    <font>
      <sz val="14"/>
      <color rgb="FFFF0000"/>
      <name val="TH Sarabun New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433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5" fillId="3" borderId="3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4" fillId="3" borderId="3" xfId="0" applyNumberFormat="1" applyFont="1" applyFill="1" applyBorder="1" applyAlignment="1">
      <alignment vertical="center"/>
    </xf>
    <xf numFmtId="164" fontId="7" fillId="3" borderId="3" xfId="1" applyNumberFormat="1" applyFont="1" applyFill="1" applyBorder="1" applyAlignment="1">
      <alignment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3" fontId="7" fillId="3" borderId="3" xfId="0" applyNumberFormat="1" applyFont="1" applyFill="1" applyBorder="1" applyAlignment="1">
      <alignment vertical="center"/>
    </xf>
    <xf numFmtId="0" fontId="4" fillId="0" borderId="0" xfId="0" applyFont="1"/>
    <xf numFmtId="3" fontId="8" fillId="3" borderId="3" xfId="0" applyNumberFormat="1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5" fillId="3" borderId="3" xfId="0" applyFont="1" applyFill="1" applyBorder="1"/>
    <xf numFmtId="0" fontId="6" fillId="3" borderId="3" xfId="0" applyFont="1" applyFill="1" applyBorder="1" applyAlignment="1"/>
    <xf numFmtId="3" fontId="4" fillId="3" borderId="3" xfId="0" applyNumberFormat="1" applyFont="1" applyFill="1" applyBorder="1"/>
    <xf numFmtId="0" fontId="4" fillId="3" borderId="3" xfId="0" applyFont="1" applyFill="1" applyBorder="1" applyAlignment="1">
      <alignment horizontal="center"/>
    </xf>
    <xf numFmtId="0" fontId="5" fillId="4" borderId="3" xfId="0" applyFont="1" applyFill="1" applyBorder="1" applyAlignment="1">
      <alignment vertical="center"/>
    </xf>
    <xf numFmtId="0" fontId="6" fillId="4" borderId="3" xfId="0" applyFont="1" applyFill="1" applyBorder="1" applyAlignment="1">
      <alignment vertical="center"/>
    </xf>
    <xf numFmtId="3" fontId="4" fillId="4" borderId="3" xfId="0" applyNumberFormat="1" applyFont="1" applyFill="1" applyBorder="1" applyAlignment="1">
      <alignment vertical="center"/>
    </xf>
    <xf numFmtId="3" fontId="7" fillId="4" borderId="3" xfId="0" applyNumberFormat="1" applyFont="1" applyFill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10" fillId="3" borderId="3" xfId="2" applyFont="1" applyFill="1" applyBorder="1" applyAlignment="1">
      <alignment vertical="center"/>
    </xf>
    <xf numFmtId="0" fontId="10" fillId="3" borderId="3" xfId="0" applyFont="1" applyFill="1" applyBorder="1" applyAlignment="1">
      <alignment vertical="center"/>
    </xf>
    <xf numFmtId="3" fontId="11" fillId="3" borderId="3" xfId="0" applyNumberFormat="1" applyFont="1" applyFill="1" applyBorder="1" applyAlignment="1">
      <alignment vertical="center"/>
    </xf>
    <xf numFmtId="0" fontId="11" fillId="3" borderId="3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vertical="center"/>
    </xf>
    <xf numFmtId="3" fontId="4" fillId="5" borderId="3" xfId="0" applyNumberFormat="1" applyFont="1" applyFill="1" applyBorder="1" applyAlignment="1">
      <alignment vertical="center"/>
    </xf>
    <xf numFmtId="0" fontId="12" fillId="3" borderId="3" xfId="2" applyFont="1" applyFill="1" applyBorder="1" applyAlignment="1">
      <alignment vertical="center"/>
    </xf>
    <xf numFmtId="3" fontId="13" fillId="3" borderId="3" xfId="0" applyNumberFormat="1" applyFont="1" applyFill="1" applyBorder="1" applyAlignment="1">
      <alignment vertical="center"/>
    </xf>
    <xf numFmtId="3" fontId="4" fillId="3" borderId="3" xfId="0" applyNumberFormat="1" applyFont="1" applyFill="1" applyBorder="1" applyAlignment="1">
      <alignment horizontal="center" vertical="center"/>
    </xf>
    <xf numFmtId="3" fontId="7" fillId="3" borderId="3" xfId="0" applyNumberFormat="1" applyFont="1" applyFill="1" applyBorder="1"/>
    <xf numFmtId="0" fontId="6" fillId="5" borderId="3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3" fontId="8" fillId="3" borderId="3" xfId="0" applyNumberFormat="1" applyFont="1" applyFill="1" applyBorder="1" applyAlignment="1">
      <alignment vertical="center" wrapText="1"/>
    </xf>
    <xf numFmtId="3" fontId="7" fillId="3" borderId="3" xfId="0" applyNumberFormat="1" applyFont="1" applyFill="1" applyBorder="1" applyAlignment="1">
      <alignment vertical="center" wrapText="1"/>
    </xf>
    <xf numFmtId="0" fontId="5" fillId="0" borderId="0" xfId="0" applyFont="1"/>
    <xf numFmtId="164" fontId="4" fillId="0" borderId="0" xfId="1" applyNumberFormat="1" applyFont="1"/>
    <xf numFmtId="0" fontId="4" fillId="0" borderId="0" xfId="0" applyFont="1" applyAlignment="1"/>
    <xf numFmtId="0" fontId="7" fillId="3" borderId="3" xfId="0" applyFont="1" applyFill="1" applyBorder="1" applyAlignment="1">
      <alignment vertical="center"/>
    </xf>
    <xf numFmtId="3" fontId="7" fillId="3" borderId="3" xfId="0" applyNumberFormat="1" applyFont="1" applyFill="1" applyBorder="1" applyAlignment="1">
      <alignment horizontal="right" vertical="center"/>
    </xf>
    <xf numFmtId="3" fontId="7" fillId="5" borderId="3" xfId="0" applyNumberFormat="1" applyFont="1" applyFill="1" applyBorder="1" applyAlignment="1">
      <alignment vertical="center"/>
    </xf>
    <xf numFmtId="3" fontId="7" fillId="0" borderId="3" xfId="0" applyNumberFormat="1" applyFont="1" applyFill="1" applyBorder="1" applyAlignment="1">
      <alignment vertical="center"/>
    </xf>
    <xf numFmtId="3" fontId="7" fillId="0" borderId="3" xfId="0" applyNumberFormat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vertical="center"/>
    </xf>
    <xf numFmtId="49" fontId="5" fillId="2" borderId="2" xfId="0" applyNumberFormat="1" applyFont="1" applyFill="1" applyBorder="1" applyAlignment="1">
      <alignment horizontal="center"/>
    </xf>
    <xf numFmtId="49" fontId="4" fillId="2" borderId="2" xfId="0" applyNumberFormat="1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horizontal="center"/>
    </xf>
    <xf numFmtId="0" fontId="4" fillId="0" borderId="3" xfId="0" applyFont="1" applyFill="1" applyBorder="1"/>
    <xf numFmtId="164" fontId="4" fillId="0" borderId="0" xfId="0" applyNumberFormat="1" applyFont="1" applyAlignment="1">
      <alignment horizontal="center"/>
    </xf>
    <xf numFmtId="164" fontId="4" fillId="0" borderId="0" xfId="0" applyNumberFormat="1" applyFont="1"/>
    <xf numFmtId="0" fontId="5" fillId="0" borderId="3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3" fontId="4" fillId="0" borderId="3" xfId="0" applyNumberFormat="1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vertical="center"/>
    </xf>
    <xf numFmtId="0" fontId="12" fillId="0" borderId="3" xfId="2" applyFont="1" applyFill="1" applyBorder="1" applyAlignment="1">
      <alignment vertical="center"/>
    </xf>
    <xf numFmtId="3" fontId="8" fillId="0" borderId="3" xfId="0" applyNumberFormat="1" applyFont="1" applyFill="1" applyBorder="1" applyAlignment="1">
      <alignment vertical="center"/>
    </xf>
    <xf numFmtId="3" fontId="8" fillId="0" borderId="3" xfId="0" applyNumberFormat="1" applyFont="1" applyFill="1" applyBorder="1" applyAlignment="1">
      <alignment vertical="center" wrapText="1"/>
    </xf>
    <xf numFmtId="164" fontId="4" fillId="0" borderId="3" xfId="1" applyNumberFormat="1" applyFont="1" applyFill="1" applyBorder="1" applyAlignment="1">
      <alignment vertical="center"/>
    </xf>
    <xf numFmtId="3" fontId="7" fillId="3" borderId="0" xfId="0" applyNumberFormat="1" applyFont="1" applyFill="1" applyBorder="1" applyAlignment="1">
      <alignment vertical="center"/>
    </xf>
    <xf numFmtId="3" fontId="14" fillId="0" borderId="3" xfId="0" applyNumberFormat="1" applyFont="1" applyBorder="1"/>
    <xf numFmtId="0" fontId="16" fillId="3" borderId="3" xfId="0" applyFont="1" applyFill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7" fillId="3" borderId="2" xfId="0" applyFont="1" applyFill="1" applyBorder="1" applyAlignment="1">
      <alignment vertical="center"/>
    </xf>
    <xf numFmtId="164" fontId="7" fillId="3" borderId="3" xfId="1" applyNumberFormat="1" applyFont="1" applyFill="1" applyBorder="1"/>
    <xf numFmtId="164" fontId="3" fillId="0" borderId="3" xfId="0" applyNumberFormat="1" applyFont="1" applyFill="1" applyBorder="1" applyAlignment="1">
      <alignment horizontal="center" vertical="center"/>
    </xf>
    <xf numFmtId="3" fontId="14" fillId="0" borderId="3" xfId="0" applyNumberFormat="1" applyFont="1" applyBorder="1" applyAlignment="1">
      <alignment vertical="center"/>
    </xf>
    <xf numFmtId="3" fontId="8" fillId="3" borderId="3" xfId="0" applyNumberFormat="1" applyFont="1" applyFill="1" applyBorder="1" applyAlignment="1">
      <alignment horizontal="center" vertical="center"/>
    </xf>
    <xf numFmtId="3" fontId="4" fillId="4" borderId="3" xfId="0" applyNumberFormat="1" applyFont="1" applyFill="1" applyBorder="1" applyAlignment="1">
      <alignment horizontal="center" vertical="center"/>
    </xf>
    <xf numFmtId="3" fontId="4" fillId="3" borderId="0" xfId="0" applyNumberFormat="1" applyFont="1" applyFill="1" applyBorder="1" applyAlignment="1">
      <alignment horizontal="center" vertical="center"/>
    </xf>
    <xf numFmtId="3" fontId="11" fillId="3" borderId="3" xfId="0" applyNumberFormat="1" applyFont="1" applyFill="1" applyBorder="1" applyAlignment="1">
      <alignment horizontal="center" vertical="center"/>
    </xf>
    <xf numFmtId="3" fontId="4" fillId="3" borderId="3" xfId="0" applyNumberFormat="1" applyFont="1" applyFill="1" applyBorder="1" applyAlignment="1">
      <alignment horizontal="center"/>
    </xf>
    <xf numFmtId="3" fontId="4" fillId="0" borderId="3" xfId="0" applyNumberFormat="1" applyFont="1" applyFill="1" applyBorder="1" applyAlignment="1">
      <alignment horizontal="center" vertical="center"/>
    </xf>
    <xf numFmtId="3" fontId="8" fillId="0" borderId="3" xfId="0" applyNumberFormat="1" applyFont="1" applyFill="1" applyBorder="1" applyAlignment="1">
      <alignment horizontal="center" vertical="center" wrapText="1"/>
    </xf>
    <xf numFmtId="3" fontId="13" fillId="3" borderId="3" xfId="0" applyNumberFormat="1" applyFont="1" applyFill="1" applyBorder="1" applyAlignment="1">
      <alignment horizontal="center" vertical="center"/>
    </xf>
    <xf numFmtId="3" fontId="7" fillId="3" borderId="3" xfId="0" applyNumberFormat="1" applyFont="1" applyFill="1" applyBorder="1" applyAlignment="1">
      <alignment horizontal="center" vertical="center"/>
    </xf>
    <xf numFmtId="3" fontId="4" fillId="5" borderId="3" xfId="0" applyNumberFormat="1" applyFont="1" applyFill="1" applyBorder="1" applyAlignment="1">
      <alignment horizontal="center" vertical="center"/>
    </xf>
    <xf numFmtId="3" fontId="8" fillId="3" borderId="3" xfId="0" applyNumberFormat="1" applyFont="1" applyFill="1" applyBorder="1" applyAlignment="1">
      <alignment horizontal="center" vertical="center" wrapText="1"/>
    </xf>
    <xf numFmtId="3" fontId="4" fillId="0" borderId="3" xfId="0" applyNumberFormat="1" applyFont="1" applyFill="1" applyBorder="1" applyAlignment="1">
      <alignment horizontal="center" vertical="center" wrapText="1"/>
    </xf>
    <xf numFmtId="164" fontId="4" fillId="0" borderId="3" xfId="1" applyNumberFormat="1" applyFont="1" applyFill="1" applyBorder="1" applyAlignment="1">
      <alignment horizontal="center" vertical="center" wrapText="1"/>
    </xf>
    <xf numFmtId="3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3" fontId="11" fillId="3" borderId="2" xfId="0" applyNumberFormat="1" applyFont="1" applyFill="1" applyBorder="1" applyAlignment="1">
      <alignment horizontal="center" vertical="center"/>
    </xf>
    <xf numFmtId="164" fontId="16" fillId="0" borderId="0" xfId="0" applyNumberFormat="1" applyFont="1"/>
    <xf numFmtId="0" fontId="4" fillId="3" borderId="3" xfId="0" applyFont="1" applyFill="1" applyBorder="1" applyAlignment="1">
      <alignment horizontal="center" wrapText="1"/>
    </xf>
    <xf numFmtId="3" fontId="7" fillId="0" borderId="3" xfId="0" applyNumberFormat="1" applyFont="1" applyBorder="1" applyAlignment="1">
      <alignment vertical="center"/>
    </xf>
    <xf numFmtId="164" fontId="4" fillId="3" borderId="3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3" borderId="3" xfId="1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/>
    </xf>
    <xf numFmtId="49" fontId="2" fillId="2" borderId="2" xfId="0" applyNumberFormat="1" applyFont="1" applyFill="1" applyBorder="1" applyAlignment="1">
      <alignment horizontal="center"/>
    </xf>
    <xf numFmtId="0" fontId="5" fillId="0" borderId="3" xfId="0" applyFont="1" applyFill="1" applyBorder="1" applyAlignment="1">
      <alignment vertical="center" wrapText="1"/>
    </xf>
    <xf numFmtId="0" fontId="19" fillId="3" borderId="3" xfId="0" applyFont="1" applyFill="1" applyBorder="1" applyAlignment="1">
      <alignment vertical="center"/>
    </xf>
    <xf numFmtId="49" fontId="20" fillId="2" borderId="2" xfId="0" applyNumberFormat="1" applyFont="1" applyFill="1" applyBorder="1" applyAlignment="1">
      <alignment horizontal="center"/>
    </xf>
    <xf numFmtId="164" fontId="18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3" fontId="4" fillId="0" borderId="3" xfId="0" applyNumberFormat="1" applyFont="1" applyBorder="1" applyAlignment="1">
      <alignment vertical="center"/>
    </xf>
    <xf numFmtId="3" fontId="4" fillId="0" borderId="3" xfId="0" applyNumberFormat="1" applyFont="1" applyBorder="1"/>
    <xf numFmtId="0" fontId="4" fillId="0" borderId="3" xfId="0" applyFont="1" applyBorder="1"/>
    <xf numFmtId="0" fontId="4" fillId="0" borderId="3" xfId="0" applyFont="1" applyBorder="1" applyAlignment="1">
      <alignment vertical="center" wrapText="1"/>
    </xf>
    <xf numFmtId="164" fontId="4" fillId="0" borderId="3" xfId="1" applyNumberFormat="1" applyFont="1" applyBorder="1"/>
    <xf numFmtId="0" fontId="4" fillId="0" borderId="3" xfId="0" applyFont="1" applyBorder="1" applyAlignment="1">
      <alignment horizontal="left" vertical="top" wrapText="1"/>
    </xf>
    <xf numFmtId="0" fontId="4" fillId="3" borderId="3" xfId="0" applyFont="1" applyFill="1" applyBorder="1" applyAlignment="1">
      <alignment vertical="center" wrapText="1"/>
    </xf>
    <xf numFmtId="0" fontId="4" fillId="0" borderId="3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164" fontId="3" fillId="0" borderId="3" xfId="0" applyNumberFormat="1" applyFont="1" applyFill="1" applyBorder="1" applyAlignment="1">
      <alignment horizontal="center" vertical="top"/>
    </xf>
    <xf numFmtId="0" fontId="4" fillId="0" borderId="3" xfId="0" applyFont="1" applyFill="1" applyBorder="1" applyAlignment="1">
      <alignment vertical="top"/>
    </xf>
    <xf numFmtId="0" fontId="4" fillId="0" borderId="0" xfId="0" applyFont="1" applyAlignment="1">
      <alignment vertical="top"/>
    </xf>
    <xf numFmtId="0" fontId="5" fillId="3" borderId="3" xfId="0" applyFont="1" applyFill="1" applyBorder="1" applyAlignment="1">
      <alignment vertical="top"/>
    </xf>
    <xf numFmtId="0" fontId="6" fillId="3" borderId="3" xfId="0" applyFont="1" applyFill="1" applyBorder="1" applyAlignment="1">
      <alignment vertical="top"/>
    </xf>
    <xf numFmtId="3" fontId="4" fillId="3" borderId="3" xfId="0" applyNumberFormat="1" applyFont="1" applyFill="1" applyBorder="1" applyAlignment="1">
      <alignment vertical="top"/>
    </xf>
    <xf numFmtId="3" fontId="4" fillId="3" borderId="3" xfId="0" applyNumberFormat="1" applyFont="1" applyFill="1" applyBorder="1" applyAlignment="1">
      <alignment horizontal="center" vertical="top"/>
    </xf>
    <xf numFmtId="3" fontId="7" fillId="3" borderId="3" xfId="0" applyNumberFormat="1" applyFont="1" applyFill="1" applyBorder="1" applyAlignment="1">
      <alignment vertical="top"/>
    </xf>
    <xf numFmtId="0" fontId="4" fillId="3" borderId="3" xfId="0" applyFont="1" applyFill="1" applyBorder="1" applyAlignment="1">
      <alignment horizontal="center" vertical="top"/>
    </xf>
    <xf numFmtId="0" fontId="4" fillId="0" borderId="3" xfId="0" applyFont="1" applyBorder="1" applyAlignment="1">
      <alignment horizontal="right" vertical="top"/>
    </xf>
    <xf numFmtId="0" fontId="5" fillId="3" borderId="3" xfId="0" applyFont="1" applyFill="1" applyBorder="1" applyAlignment="1">
      <alignment vertical="center" wrapText="1"/>
    </xf>
    <xf numFmtId="164" fontId="3" fillId="3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wrapText="1"/>
    </xf>
    <xf numFmtId="3" fontId="4" fillId="0" borderId="3" xfId="0" applyNumberFormat="1" applyFont="1" applyBorder="1" applyAlignment="1">
      <alignment vertical="top"/>
    </xf>
    <xf numFmtId="164" fontId="4" fillId="0" borderId="3" xfId="1" applyNumberFormat="1" applyFont="1" applyBorder="1" applyAlignment="1">
      <alignment vertical="center"/>
    </xf>
    <xf numFmtId="0" fontId="4" fillId="0" borderId="3" xfId="0" applyFont="1" applyBorder="1" applyAlignment="1">
      <alignment horizontal="center" vertical="top"/>
    </xf>
    <xf numFmtId="3" fontId="4" fillId="3" borderId="3" xfId="0" applyNumberFormat="1" applyFont="1" applyFill="1" applyBorder="1" applyAlignment="1">
      <alignment horizontal="center" vertical="top" wrapText="1"/>
    </xf>
    <xf numFmtId="3" fontId="14" fillId="0" borderId="3" xfId="0" applyNumberFormat="1" applyFont="1" applyBorder="1" applyAlignment="1">
      <alignment vertical="top"/>
    </xf>
    <xf numFmtId="0" fontId="4" fillId="6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vertical="center"/>
    </xf>
    <xf numFmtId="3" fontId="4" fillId="6" borderId="3" xfId="0" applyNumberFormat="1" applyFont="1" applyFill="1" applyBorder="1" applyAlignment="1">
      <alignment vertical="center"/>
    </xf>
    <xf numFmtId="0" fontId="5" fillId="6" borderId="3" xfId="0" applyFont="1" applyFill="1" applyBorder="1" applyAlignment="1">
      <alignment vertical="center"/>
    </xf>
    <xf numFmtId="0" fontId="6" fillId="6" borderId="3" xfId="0" applyFont="1" applyFill="1" applyBorder="1" applyAlignment="1">
      <alignment vertical="center"/>
    </xf>
    <xf numFmtId="3" fontId="4" fillId="6" borderId="3" xfId="0" applyNumberFormat="1" applyFont="1" applyFill="1" applyBorder="1" applyAlignment="1">
      <alignment horizontal="center" vertical="center"/>
    </xf>
    <xf numFmtId="3" fontId="7" fillId="6" borderId="3" xfId="0" applyNumberFormat="1" applyFont="1" applyFill="1" applyBorder="1" applyAlignment="1">
      <alignment vertical="center"/>
    </xf>
    <xf numFmtId="164" fontId="3" fillId="6" borderId="3" xfId="0" applyNumberFormat="1" applyFont="1" applyFill="1" applyBorder="1" applyAlignment="1">
      <alignment horizontal="center" vertical="center"/>
    </xf>
    <xf numFmtId="0" fontId="4" fillId="6" borderId="3" xfId="0" applyFont="1" applyFill="1" applyBorder="1"/>
    <xf numFmtId="3" fontId="4" fillId="6" borderId="3" xfId="0" applyNumberFormat="1" applyFont="1" applyFill="1" applyBorder="1"/>
    <xf numFmtId="0" fontId="4" fillId="7" borderId="3" xfId="0" applyFont="1" applyFill="1" applyBorder="1" applyAlignment="1">
      <alignment horizontal="center" vertical="center"/>
    </xf>
    <xf numFmtId="0" fontId="4" fillId="7" borderId="3" xfId="0" applyFont="1" applyFill="1" applyBorder="1"/>
    <xf numFmtId="3" fontId="4" fillId="7" borderId="3" xfId="0" applyNumberFormat="1" applyFont="1" applyFill="1" applyBorder="1"/>
    <xf numFmtId="0" fontId="4" fillId="7" borderId="3" xfId="0" applyFont="1" applyFill="1" applyBorder="1" applyAlignment="1">
      <alignment vertical="center"/>
    </xf>
    <xf numFmtId="0" fontId="5" fillId="7" borderId="3" xfId="0" applyFont="1" applyFill="1" applyBorder="1" applyAlignment="1">
      <alignment vertical="center"/>
    </xf>
    <xf numFmtId="0" fontId="6" fillId="7" borderId="3" xfId="0" applyFont="1" applyFill="1" applyBorder="1" applyAlignment="1">
      <alignment vertical="center"/>
    </xf>
    <xf numFmtId="3" fontId="4" fillId="7" borderId="3" xfId="0" applyNumberFormat="1" applyFont="1" applyFill="1" applyBorder="1" applyAlignment="1">
      <alignment vertical="center"/>
    </xf>
    <xf numFmtId="3" fontId="4" fillId="7" borderId="3" xfId="0" applyNumberFormat="1" applyFont="1" applyFill="1" applyBorder="1" applyAlignment="1">
      <alignment horizontal="center" vertical="center"/>
    </xf>
    <xf numFmtId="3" fontId="7" fillId="7" borderId="3" xfId="0" applyNumberFormat="1" applyFont="1" applyFill="1" applyBorder="1" applyAlignment="1">
      <alignment vertical="center"/>
    </xf>
    <xf numFmtId="164" fontId="3" fillId="7" borderId="3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8" borderId="3" xfId="0" applyFont="1" applyFill="1" applyBorder="1"/>
    <xf numFmtId="3" fontId="4" fillId="8" borderId="3" xfId="0" applyNumberFormat="1" applyFont="1" applyFill="1" applyBorder="1"/>
    <xf numFmtId="0" fontId="4" fillId="8" borderId="3" xfId="0" applyFont="1" applyFill="1" applyBorder="1" applyAlignment="1">
      <alignment vertical="center"/>
    </xf>
    <xf numFmtId="0" fontId="5" fillId="8" borderId="3" xfId="0" applyFont="1" applyFill="1" applyBorder="1" applyAlignment="1">
      <alignment vertical="center"/>
    </xf>
    <xf numFmtId="0" fontId="6" fillId="8" borderId="3" xfId="0" applyFont="1" applyFill="1" applyBorder="1" applyAlignment="1">
      <alignment vertical="center"/>
    </xf>
    <xf numFmtId="3" fontId="4" fillId="8" borderId="3" xfId="0" applyNumberFormat="1" applyFont="1" applyFill="1" applyBorder="1" applyAlignment="1">
      <alignment vertical="center"/>
    </xf>
    <xf numFmtId="3" fontId="4" fillId="8" borderId="3" xfId="0" applyNumberFormat="1" applyFont="1" applyFill="1" applyBorder="1" applyAlignment="1">
      <alignment horizontal="center" vertical="center"/>
    </xf>
    <xf numFmtId="3" fontId="7" fillId="8" borderId="3" xfId="0" applyNumberFormat="1" applyFont="1" applyFill="1" applyBorder="1" applyAlignment="1">
      <alignment vertical="center"/>
    </xf>
    <xf numFmtId="164" fontId="3" fillId="8" borderId="3" xfId="0" applyNumberFormat="1" applyFont="1" applyFill="1" applyBorder="1" applyAlignment="1">
      <alignment horizontal="center" vertical="center"/>
    </xf>
    <xf numFmtId="164" fontId="4" fillId="6" borderId="3" xfId="1" applyNumberFormat="1" applyFont="1" applyFill="1" applyBorder="1"/>
    <xf numFmtId="164" fontId="4" fillId="7" borderId="3" xfId="1" applyNumberFormat="1" applyFont="1" applyFill="1" applyBorder="1"/>
    <xf numFmtId="164" fontId="7" fillId="7" borderId="3" xfId="1" applyNumberFormat="1" applyFont="1" applyFill="1" applyBorder="1" applyAlignment="1">
      <alignment vertical="center"/>
    </xf>
    <xf numFmtId="0" fontId="4" fillId="9" borderId="3" xfId="0" applyFont="1" applyFill="1" applyBorder="1" applyAlignment="1">
      <alignment horizontal="center" vertical="center"/>
    </xf>
    <xf numFmtId="0" fontId="4" fillId="9" borderId="3" xfId="0" applyFont="1" applyFill="1" applyBorder="1"/>
    <xf numFmtId="3" fontId="4" fillId="9" borderId="3" xfId="0" applyNumberFormat="1" applyFont="1" applyFill="1" applyBorder="1"/>
    <xf numFmtId="164" fontId="4" fillId="9" borderId="3" xfId="1" applyNumberFormat="1" applyFont="1" applyFill="1" applyBorder="1"/>
    <xf numFmtId="0" fontId="5" fillId="9" borderId="3" xfId="0" applyFont="1" applyFill="1" applyBorder="1" applyAlignment="1">
      <alignment vertical="center"/>
    </xf>
    <xf numFmtId="0" fontId="6" fillId="9" borderId="3" xfId="0" applyFont="1" applyFill="1" applyBorder="1" applyAlignment="1">
      <alignment vertical="center"/>
    </xf>
    <xf numFmtId="3" fontId="4" fillId="9" borderId="3" xfId="0" applyNumberFormat="1" applyFont="1" applyFill="1" applyBorder="1" applyAlignment="1">
      <alignment vertical="center"/>
    </xf>
    <xf numFmtId="3" fontId="4" fillId="9" borderId="3" xfId="0" applyNumberFormat="1" applyFont="1" applyFill="1" applyBorder="1" applyAlignment="1">
      <alignment horizontal="center" vertical="center"/>
    </xf>
    <xf numFmtId="164" fontId="7" fillId="9" borderId="3" xfId="1" applyNumberFormat="1" applyFont="1" applyFill="1" applyBorder="1" applyAlignment="1">
      <alignment vertical="center"/>
    </xf>
    <xf numFmtId="164" fontId="3" fillId="9" borderId="3" xfId="0" applyNumberFormat="1" applyFont="1" applyFill="1" applyBorder="1" applyAlignment="1">
      <alignment horizontal="center" vertical="center"/>
    </xf>
    <xf numFmtId="0" fontId="4" fillId="9" borderId="3" xfId="0" applyFont="1" applyFill="1" applyBorder="1" applyAlignment="1">
      <alignment vertical="center"/>
    </xf>
    <xf numFmtId="0" fontId="4" fillId="3" borderId="3" xfId="0" applyFont="1" applyFill="1" applyBorder="1" applyAlignment="1">
      <alignment vertical="top" wrapText="1"/>
    </xf>
    <xf numFmtId="164" fontId="4" fillId="3" borderId="3" xfId="1" applyNumberFormat="1" applyFont="1" applyFill="1" applyBorder="1" applyAlignment="1">
      <alignment horizontal="center" vertical="center" wrapText="1"/>
    </xf>
    <xf numFmtId="164" fontId="4" fillId="6" borderId="3" xfId="1" applyNumberFormat="1" applyFont="1" applyFill="1" applyBorder="1" applyAlignment="1">
      <alignment vertical="center"/>
    </xf>
    <xf numFmtId="0" fontId="12" fillId="6" borderId="3" xfId="2" applyFont="1" applyFill="1" applyBorder="1" applyAlignment="1">
      <alignment vertical="center"/>
    </xf>
    <xf numFmtId="0" fontId="10" fillId="6" borderId="3" xfId="2" applyFont="1" applyFill="1" applyBorder="1" applyAlignment="1">
      <alignment vertical="center"/>
    </xf>
    <xf numFmtId="3" fontId="8" fillId="6" borderId="3" xfId="0" applyNumberFormat="1" applyFont="1" applyFill="1" applyBorder="1" applyAlignment="1">
      <alignment vertical="center" wrapText="1"/>
    </xf>
    <xf numFmtId="3" fontId="7" fillId="6" borderId="3" xfId="0" applyNumberFormat="1" applyFont="1" applyFill="1" applyBorder="1" applyAlignment="1">
      <alignment vertical="center" wrapText="1"/>
    </xf>
    <xf numFmtId="3" fontId="8" fillId="6" borderId="3" xfId="0" applyNumberFormat="1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vertical="center" wrapText="1"/>
    </xf>
    <xf numFmtId="0" fontId="5" fillId="7" borderId="3" xfId="0" applyFont="1" applyFill="1" applyBorder="1" applyAlignment="1">
      <alignment vertical="center" wrapText="1"/>
    </xf>
    <xf numFmtId="3" fontId="4" fillId="7" borderId="3" xfId="0" applyNumberFormat="1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vertical="center"/>
    </xf>
    <xf numFmtId="3" fontId="11" fillId="6" borderId="3" xfId="0" applyNumberFormat="1" applyFont="1" applyFill="1" applyBorder="1" applyAlignment="1">
      <alignment vertical="center"/>
    </xf>
    <xf numFmtId="0" fontId="12" fillId="6" borderId="3" xfId="0" applyFont="1" applyFill="1" applyBorder="1" applyAlignment="1">
      <alignment vertical="center"/>
    </xf>
    <xf numFmtId="0" fontId="10" fillId="6" borderId="3" xfId="0" applyFont="1" applyFill="1" applyBorder="1" applyAlignment="1">
      <alignment vertical="center"/>
    </xf>
    <xf numFmtId="3" fontId="11" fillId="6" borderId="3" xfId="0" applyNumberFormat="1" applyFont="1" applyFill="1" applyBorder="1" applyAlignment="1">
      <alignment horizontal="center" vertical="center"/>
    </xf>
    <xf numFmtId="164" fontId="21" fillId="6" borderId="3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4" fillId="6" borderId="3" xfId="0" applyFont="1" applyFill="1" applyBorder="1" applyAlignment="1">
      <alignment vertical="top"/>
    </xf>
    <xf numFmtId="3" fontId="4" fillId="6" borderId="3" xfId="0" applyNumberFormat="1" applyFont="1" applyFill="1" applyBorder="1" applyAlignment="1">
      <alignment vertical="top"/>
    </xf>
    <xf numFmtId="0" fontId="4" fillId="6" borderId="3" xfId="0" applyFont="1" applyFill="1" applyBorder="1" applyAlignment="1">
      <alignment vertical="top" wrapText="1"/>
    </xf>
    <xf numFmtId="0" fontId="5" fillId="6" borderId="3" xfId="0" applyFont="1" applyFill="1" applyBorder="1" applyAlignment="1">
      <alignment vertical="top"/>
    </xf>
    <xf numFmtId="0" fontId="6" fillId="6" borderId="3" xfId="0" applyFont="1" applyFill="1" applyBorder="1" applyAlignment="1">
      <alignment vertical="top"/>
    </xf>
    <xf numFmtId="3" fontId="4" fillId="6" borderId="3" xfId="0" applyNumberFormat="1" applyFont="1" applyFill="1" applyBorder="1" applyAlignment="1">
      <alignment horizontal="center" vertical="top"/>
    </xf>
    <xf numFmtId="3" fontId="7" fillId="6" borderId="3" xfId="0" applyNumberFormat="1" applyFont="1" applyFill="1" applyBorder="1" applyAlignment="1">
      <alignment vertical="top"/>
    </xf>
    <xf numFmtId="0" fontId="4" fillId="6" borderId="3" xfId="0" applyFont="1" applyFill="1" applyBorder="1" applyAlignment="1">
      <alignment horizontal="center" vertical="top"/>
    </xf>
    <xf numFmtId="164" fontId="3" fillId="6" borderId="3" xfId="0" applyNumberFormat="1" applyFont="1" applyFill="1" applyBorder="1" applyAlignment="1">
      <alignment horizontal="center" vertical="top"/>
    </xf>
    <xf numFmtId="3" fontId="4" fillId="8" borderId="3" xfId="0" applyNumberFormat="1" applyFont="1" applyFill="1" applyBorder="1" applyAlignment="1">
      <alignment horizontal="center"/>
    </xf>
    <xf numFmtId="0" fontId="4" fillId="0" borderId="0" xfId="0" applyFont="1" applyBorder="1"/>
    <xf numFmtId="3" fontId="4" fillId="7" borderId="0" xfId="0" applyNumberFormat="1" applyFont="1" applyFill="1" applyBorder="1" applyAlignment="1">
      <alignment horizontal="center" vertical="center" wrapText="1"/>
    </xf>
    <xf numFmtId="3" fontId="4" fillId="3" borderId="2" xfId="0" applyNumberFormat="1" applyFont="1" applyFill="1" applyBorder="1" applyAlignment="1">
      <alignment horizontal="center" vertical="center"/>
    </xf>
    <xf numFmtId="3" fontId="7" fillId="7" borderId="0" xfId="0" applyNumberFormat="1" applyFont="1" applyFill="1" applyBorder="1" applyAlignment="1">
      <alignment vertical="center"/>
    </xf>
    <xf numFmtId="3" fontId="7" fillId="3" borderId="2" xfId="0" applyNumberFormat="1" applyFont="1" applyFill="1" applyBorder="1" applyAlignment="1">
      <alignment vertical="center"/>
    </xf>
    <xf numFmtId="0" fontId="4" fillId="8" borderId="3" xfId="0" applyFont="1" applyFill="1" applyBorder="1" applyAlignment="1">
      <alignment horizontal="center" vertical="top"/>
    </xf>
    <xf numFmtId="0" fontId="4" fillId="8" borderId="3" xfId="0" applyFont="1" applyFill="1" applyBorder="1" applyAlignment="1">
      <alignment vertical="top"/>
    </xf>
    <xf numFmtId="3" fontId="4" fillId="8" borderId="3" xfId="0" applyNumberFormat="1" applyFont="1" applyFill="1" applyBorder="1" applyAlignment="1">
      <alignment vertical="top"/>
    </xf>
    <xf numFmtId="0" fontId="5" fillId="8" borderId="3" xfId="0" applyFont="1" applyFill="1" applyBorder="1" applyAlignment="1">
      <alignment vertical="top"/>
    </xf>
    <xf numFmtId="0" fontId="6" fillId="8" borderId="3" xfId="0" applyFont="1" applyFill="1" applyBorder="1" applyAlignment="1">
      <alignment vertical="top"/>
    </xf>
    <xf numFmtId="164" fontId="7" fillId="8" borderId="3" xfId="1" applyNumberFormat="1" applyFont="1" applyFill="1" applyBorder="1" applyAlignment="1">
      <alignment vertical="top"/>
    </xf>
    <xf numFmtId="164" fontId="7" fillId="3" borderId="3" xfId="1" applyNumberFormat="1" applyFont="1" applyFill="1" applyBorder="1" applyAlignment="1">
      <alignment vertical="top"/>
    </xf>
    <xf numFmtId="3" fontId="22" fillId="3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23" fillId="3" borderId="3" xfId="0" applyFont="1" applyFill="1" applyBorder="1" applyAlignment="1">
      <alignment vertical="center"/>
    </xf>
    <xf numFmtId="0" fontId="23" fillId="6" borderId="3" xfId="0" applyFont="1" applyFill="1" applyBorder="1" applyAlignment="1">
      <alignment vertical="center"/>
    </xf>
    <xf numFmtId="0" fontId="24" fillId="3" borderId="3" xfId="0" applyFont="1" applyFill="1" applyBorder="1" applyAlignment="1">
      <alignment vertical="center"/>
    </xf>
    <xf numFmtId="0" fontId="23" fillId="3" borderId="3" xfId="0" applyFont="1" applyFill="1" applyBorder="1" applyAlignment="1">
      <alignment vertical="top"/>
    </xf>
    <xf numFmtId="0" fontId="24" fillId="3" borderId="3" xfId="0" applyFont="1" applyFill="1" applyBorder="1" applyAlignment="1">
      <alignment vertical="top"/>
    </xf>
    <xf numFmtId="0" fontId="23" fillId="3" borderId="3" xfId="0" applyFont="1" applyFill="1" applyBorder="1"/>
    <xf numFmtId="0" fontId="23" fillId="9" borderId="3" xfId="0" applyFont="1" applyFill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3" fillId="0" borderId="3" xfId="0" applyFont="1" applyFill="1" applyBorder="1" applyAlignment="1">
      <alignment vertical="center"/>
    </xf>
    <xf numFmtId="0" fontId="24" fillId="0" borderId="3" xfId="0" applyFont="1" applyFill="1" applyBorder="1" applyAlignment="1">
      <alignment vertical="center"/>
    </xf>
    <xf numFmtId="0" fontId="23" fillId="3" borderId="3" xfId="0" applyFont="1" applyFill="1" applyBorder="1" applyAlignment="1">
      <alignment vertical="center" wrapText="1"/>
    </xf>
    <xf numFmtId="0" fontId="23" fillId="3" borderId="3" xfId="0" applyFont="1" applyFill="1" applyBorder="1" applyAlignment="1">
      <alignment horizontal="left" vertical="center"/>
    </xf>
    <xf numFmtId="0" fontId="24" fillId="0" borderId="3" xfId="0" applyFont="1" applyBorder="1" applyAlignment="1">
      <alignment vertical="center"/>
    </xf>
    <xf numFmtId="0" fontId="23" fillId="2" borderId="1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/>
    </xf>
    <xf numFmtId="0" fontId="25" fillId="2" borderId="1" xfId="0" applyFont="1" applyFill="1" applyBorder="1" applyAlignment="1">
      <alignment horizontal="center"/>
    </xf>
    <xf numFmtId="0" fontId="23" fillId="0" borderId="0" xfId="0" applyFont="1" applyAlignment="1">
      <alignment horizontal="center"/>
    </xf>
    <xf numFmtId="0" fontId="23" fillId="2" borderId="3" xfId="0" applyFont="1" applyFill="1" applyBorder="1" applyAlignment="1">
      <alignment horizontal="center" vertical="center"/>
    </xf>
    <xf numFmtId="49" fontId="23" fillId="2" borderId="2" xfId="0" applyNumberFormat="1" applyFont="1" applyFill="1" applyBorder="1" applyAlignment="1">
      <alignment horizontal="center"/>
    </xf>
    <xf numFmtId="49" fontId="25" fillId="2" borderId="2" xfId="0" applyNumberFormat="1" applyFont="1" applyFill="1" applyBorder="1" applyAlignment="1">
      <alignment horizontal="center"/>
    </xf>
    <xf numFmtId="0" fontId="23" fillId="0" borderId="3" xfId="0" applyFont="1" applyBorder="1" applyAlignment="1">
      <alignment horizontal="center" vertical="center"/>
    </xf>
    <xf numFmtId="3" fontId="23" fillId="0" borderId="3" xfId="0" applyNumberFormat="1" applyFont="1" applyBorder="1" applyAlignment="1">
      <alignment vertical="center"/>
    </xf>
    <xf numFmtId="3" fontId="23" fillId="3" borderId="3" xfId="0" applyNumberFormat="1" applyFont="1" applyFill="1" applyBorder="1" applyAlignment="1">
      <alignment vertical="center"/>
    </xf>
    <xf numFmtId="3" fontId="23" fillId="3" borderId="3" xfId="0" applyNumberFormat="1" applyFont="1" applyFill="1" applyBorder="1" applyAlignment="1">
      <alignment horizontal="center" vertical="center"/>
    </xf>
    <xf numFmtId="164" fontId="23" fillId="3" borderId="3" xfId="1" applyNumberFormat="1" applyFont="1" applyFill="1" applyBorder="1" applyAlignment="1">
      <alignment vertical="center"/>
    </xf>
    <xf numFmtId="0" fontId="23" fillId="3" borderId="3" xfId="0" applyFont="1" applyFill="1" applyBorder="1" applyAlignment="1">
      <alignment horizontal="center" vertical="center"/>
    </xf>
    <xf numFmtId="164" fontId="25" fillId="0" borderId="3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3" fontId="23" fillId="0" borderId="3" xfId="0" applyNumberFormat="1" applyFont="1" applyBorder="1"/>
    <xf numFmtId="0" fontId="23" fillId="0" borderId="0" xfId="0" applyFont="1"/>
    <xf numFmtId="0" fontId="23" fillId="0" borderId="3" xfId="0" applyFont="1" applyBorder="1"/>
    <xf numFmtId="3" fontId="26" fillId="3" borderId="3" xfId="0" applyNumberFormat="1" applyFont="1" applyFill="1" applyBorder="1" applyAlignment="1">
      <alignment vertical="center"/>
    </xf>
    <xf numFmtId="3" fontId="26" fillId="3" borderId="3" xfId="0" applyNumberFormat="1" applyFont="1" applyFill="1" applyBorder="1" applyAlignment="1">
      <alignment horizontal="center" vertical="center"/>
    </xf>
    <xf numFmtId="0" fontId="23" fillId="6" borderId="3" xfId="0" applyFont="1" applyFill="1" applyBorder="1" applyAlignment="1">
      <alignment horizontal="center" vertical="center"/>
    </xf>
    <xf numFmtId="3" fontId="23" fillId="6" borderId="3" xfId="0" applyNumberFormat="1" applyFont="1" applyFill="1" applyBorder="1" applyAlignment="1">
      <alignment vertical="center"/>
    </xf>
    <xf numFmtId="3" fontId="23" fillId="6" borderId="3" xfId="0" applyNumberFormat="1" applyFont="1" applyFill="1" applyBorder="1" applyAlignment="1">
      <alignment horizontal="center" vertical="center"/>
    </xf>
    <xf numFmtId="164" fontId="25" fillId="6" borderId="3" xfId="0" applyNumberFormat="1" applyFont="1" applyFill="1" applyBorder="1" applyAlignment="1">
      <alignment horizontal="center" vertical="center"/>
    </xf>
    <xf numFmtId="0" fontId="23" fillId="3" borderId="0" xfId="0" applyFont="1" applyFill="1" applyAlignment="1">
      <alignment vertical="center"/>
    </xf>
    <xf numFmtId="3" fontId="24" fillId="3" borderId="3" xfId="0" applyNumberFormat="1" applyFont="1" applyFill="1" applyBorder="1" applyAlignment="1">
      <alignment vertical="center"/>
    </xf>
    <xf numFmtId="0" fontId="24" fillId="3" borderId="3" xfId="0" applyFont="1" applyFill="1" applyBorder="1" applyAlignment="1">
      <alignment horizontal="center" vertical="center"/>
    </xf>
    <xf numFmtId="164" fontId="25" fillId="3" borderId="3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3" fontId="23" fillId="0" borderId="3" xfId="0" applyNumberFormat="1" applyFont="1" applyBorder="1" applyAlignment="1">
      <alignment vertical="top"/>
    </xf>
    <xf numFmtId="0" fontId="24" fillId="0" borderId="3" xfId="0" applyFont="1" applyBorder="1" applyAlignment="1">
      <alignment vertical="top"/>
    </xf>
    <xf numFmtId="3" fontId="24" fillId="0" borderId="3" xfId="0" applyNumberFormat="1" applyFont="1" applyBorder="1" applyAlignment="1">
      <alignment vertical="center"/>
    </xf>
    <xf numFmtId="0" fontId="24" fillId="0" borderId="3" xfId="0" applyFont="1" applyBorder="1" applyAlignment="1">
      <alignment vertical="top" wrapText="1"/>
    </xf>
    <xf numFmtId="0" fontId="24" fillId="3" borderId="3" xfId="0" applyFont="1" applyFill="1" applyBorder="1" applyAlignment="1">
      <alignment horizontal="center" vertical="top"/>
    </xf>
    <xf numFmtId="0" fontId="24" fillId="0" borderId="3" xfId="0" applyFont="1" applyFill="1" applyBorder="1" applyAlignment="1">
      <alignment vertical="top"/>
    </xf>
    <xf numFmtId="0" fontId="24" fillId="0" borderId="0" xfId="0" applyFont="1" applyAlignment="1">
      <alignment vertical="top"/>
    </xf>
    <xf numFmtId="0" fontId="23" fillId="0" borderId="3" xfId="0" applyFont="1" applyBorder="1" applyAlignment="1">
      <alignment vertical="center" wrapText="1"/>
    </xf>
    <xf numFmtId="3" fontId="23" fillId="3" borderId="3" xfId="0" applyNumberFormat="1" applyFont="1" applyFill="1" applyBorder="1"/>
    <xf numFmtId="164" fontId="23" fillId="0" borderId="3" xfId="1" applyNumberFormat="1" applyFont="1" applyBorder="1" applyAlignment="1">
      <alignment vertical="center"/>
    </xf>
    <xf numFmtId="164" fontId="23" fillId="6" borderId="3" xfId="1" applyNumberFormat="1" applyFont="1" applyFill="1" applyBorder="1" applyAlignment="1">
      <alignment vertical="center"/>
    </xf>
    <xf numFmtId="0" fontId="23" fillId="9" borderId="3" xfId="0" applyFont="1" applyFill="1" applyBorder="1" applyAlignment="1">
      <alignment horizontal="center" vertical="center"/>
    </xf>
    <xf numFmtId="3" fontId="23" fillId="9" borderId="3" xfId="0" applyNumberFormat="1" applyFont="1" applyFill="1" applyBorder="1" applyAlignment="1">
      <alignment vertical="center"/>
    </xf>
    <xf numFmtId="3" fontId="23" fillId="9" borderId="3" xfId="0" applyNumberFormat="1" applyFont="1" applyFill="1" applyBorder="1" applyAlignment="1">
      <alignment horizontal="center" vertical="center"/>
    </xf>
    <xf numFmtId="164" fontId="23" fillId="9" borderId="3" xfId="1" applyNumberFormat="1" applyFont="1" applyFill="1" applyBorder="1" applyAlignment="1">
      <alignment vertical="center"/>
    </xf>
    <xf numFmtId="164" fontId="25" fillId="9" borderId="3" xfId="0" applyNumberFormat="1" applyFont="1" applyFill="1" applyBorder="1" applyAlignment="1">
      <alignment horizontal="center" vertical="center"/>
    </xf>
    <xf numFmtId="3" fontId="23" fillId="3" borderId="3" xfId="0" applyNumberFormat="1" applyFont="1" applyFill="1" applyBorder="1" applyAlignment="1">
      <alignment horizontal="center" vertical="center" wrapText="1"/>
    </xf>
    <xf numFmtId="3" fontId="27" fillId="3" borderId="3" xfId="0" applyNumberFormat="1" applyFont="1" applyFill="1" applyBorder="1" applyAlignment="1">
      <alignment vertical="center"/>
    </xf>
    <xf numFmtId="3" fontId="27" fillId="3" borderId="3" xfId="0" applyNumberFormat="1" applyFont="1" applyFill="1" applyBorder="1" applyAlignment="1">
      <alignment horizontal="center" vertical="center"/>
    </xf>
    <xf numFmtId="3" fontId="23" fillId="3" borderId="0" xfId="0" applyNumberFormat="1" applyFont="1" applyFill="1" applyBorder="1" applyAlignment="1">
      <alignment horizontal="center" vertical="center"/>
    </xf>
    <xf numFmtId="164" fontId="24" fillId="3" borderId="3" xfId="1" applyNumberFormat="1" applyFont="1" applyFill="1" applyBorder="1" applyAlignment="1">
      <alignment vertical="center"/>
    </xf>
    <xf numFmtId="0" fontId="24" fillId="3" borderId="0" xfId="0" applyFont="1" applyFill="1" applyAlignment="1">
      <alignment vertical="center"/>
    </xf>
    <xf numFmtId="3" fontId="23" fillId="0" borderId="3" xfId="0" applyNumberFormat="1" applyFont="1" applyFill="1" applyBorder="1" applyAlignment="1">
      <alignment vertical="center"/>
    </xf>
    <xf numFmtId="3" fontId="23" fillId="0" borderId="0" xfId="0" applyNumberFormat="1" applyFont="1" applyFill="1" applyBorder="1" applyAlignment="1">
      <alignment horizontal="center" vertical="center"/>
    </xf>
    <xf numFmtId="3" fontId="23" fillId="0" borderId="3" xfId="0" applyNumberFormat="1" applyFont="1" applyFill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3" fontId="24" fillId="0" borderId="3" xfId="0" applyNumberFormat="1" applyFont="1" applyFill="1" applyBorder="1" applyAlignment="1">
      <alignment vertical="center"/>
    </xf>
    <xf numFmtId="3" fontId="24" fillId="0" borderId="3" xfId="0" applyNumberFormat="1" applyFont="1" applyFill="1" applyBorder="1" applyAlignment="1">
      <alignment horizontal="center" vertical="center"/>
    </xf>
    <xf numFmtId="0" fontId="24" fillId="3" borderId="3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/>
    </xf>
    <xf numFmtId="164" fontId="28" fillId="0" borderId="3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3" fontId="23" fillId="3" borderId="3" xfId="0" applyNumberFormat="1" applyFont="1" applyFill="1" applyBorder="1" applyAlignment="1">
      <alignment vertical="top"/>
    </xf>
    <xf numFmtId="3" fontId="23" fillId="3" borderId="3" xfId="0" applyNumberFormat="1" applyFont="1" applyFill="1" applyBorder="1" applyAlignment="1">
      <alignment horizontal="center" vertical="top"/>
    </xf>
    <xf numFmtId="0" fontId="27" fillId="3" borderId="3" xfId="0" applyFont="1" applyFill="1" applyBorder="1" applyAlignment="1">
      <alignment vertical="center"/>
    </xf>
    <xf numFmtId="3" fontId="23" fillId="6" borderId="3" xfId="0" applyNumberFormat="1" applyFont="1" applyFill="1" applyBorder="1" applyAlignment="1">
      <alignment horizontal="center" vertical="center" wrapText="1"/>
    </xf>
    <xf numFmtId="3" fontId="26" fillId="3" borderId="3" xfId="0" applyNumberFormat="1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 wrapText="1"/>
    </xf>
    <xf numFmtId="3" fontId="23" fillId="3" borderId="0" xfId="0" applyNumberFormat="1" applyFont="1" applyFill="1" applyBorder="1" applyAlignment="1">
      <alignment horizontal="center" vertical="center" wrapText="1"/>
    </xf>
    <xf numFmtId="3" fontId="29" fillId="3" borderId="3" xfId="0" applyNumberFormat="1" applyFont="1" applyFill="1" applyBorder="1" applyAlignment="1">
      <alignment vertical="center"/>
    </xf>
    <xf numFmtId="3" fontId="29" fillId="3" borderId="3" xfId="0" applyNumberFormat="1" applyFont="1" applyFill="1" applyBorder="1" applyAlignment="1">
      <alignment horizontal="center" vertical="center"/>
    </xf>
    <xf numFmtId="164" fontId="24" fillId="0" borderId="3" xfId="1" applyNumberFormat="1" applyFont="1" applyBorder="1" applyAlignment="1">
      <alignment vertical="center"/>
    </xf>
    <xf numFmtId="164" fontId="25" fillId="3" borderId="3" xfId="0" applyNumberFormat="1" applyFont="1" applyFill="1" applyBorder="1" applyAlignment="1">
      <alignment vertical="center"/>
    </xf>
    <xf numFmtId="3" fontId="23" fillId="3" borderId="3" xfId="0" applyNumberFormat="1" applyFont="1" applyFill="1" applyBorder="1" applyAlignment="1">
      <alignment horizontal="right" vertical="center"/>
    </xf>
    <xf numFmtId="0" fontId="23" fillId="3" borderId="3" xfId="0" applyFont="1" applyFill="1" applyBorder="1" applyAlignment="1">
      <alignment horizontal="center" wrapText="1"/>
    </xf>
    <xf numFmtId="0" fontId="24" fillId="0" borderId="3" xfId="0" applyFont="1" applyBorder="1" applyAlignment="1">
      <alignment horizontal="center"/>
    </xf>
    <xf numFmtId="0" fontId="24" fillId="0" borderId="3" xfId="0" applyFont="1" applyBorder="1"/>
    <xf numFmtId="0" fontId="24" fillId="0" borderId="3" xfId="0" applyFont="1" applyBorder="1" applyAlignment="1">
      <alignment horizontal="center" vertical="top"/>
    </xf>
    <xf numFmtId="164" fontId="28" fillId="3" borderId="3" xfId="0" applyNumberFormat="1" applyFont="1" applyFill="1" applyBorder="1" applyAlignment="1">
      <alignment horizontal="center" vertical="center"/>
    </xf>
    <xf numFmtId="3" fontId="23" fillId="3" borderId="3" xfId="0" applyNumberFormat="1" applyFont="1" applyFill="1" applyBorder="1" applyAlignment="1">
      <alignment horizontal="left" vertical="center"/>
    </xf>
    <xf numFmtId="3" fontId="23" fillId="6" borderId="3" xfId="0" applyNumberFormat="1" applyFont="1" applyFill="1" applyBorder="1" applyAlignment="1">
      <alignment horizontal="left" vertical="center"/>
    </xf>
    <xf numFmtId="164" fontId="25" fillId="3" borderId="3" xfId="0" applyNumberFormat="1" applyFont="1" applyFill="1" applyBorder="1" applyAlignment="1">
      <alignment horizontal="center" vertical="top"/>
    </xf>
    <xf numFmtId="0" fontId="24" fillId="0" borderId="0" xfId="0" applyFont="1"/>
    <xf numFmtId="3" fontId="23" fillId="6" borderId="3" xfId="0" applyNumberFormat="1" applyFont="1" applyFill="1" applyBorder="1" applyAlignment="1">
      <alignment vertical="top"/>
    </xf>
    <xf numFmtId="3" fontId="24" fillId="3" borderId="3" xfId="0" applyNumberFormat="1" applyFont="1" applyFill="1" applyBorder="1" applyAlignment="1">
      <alignment vertical="top"/>
    </xf>
    <xf numFmtId="0" fontId="24" fillId="3" borderId="3" xfId="0" applyFont="1" applyFill="1" applyBorder="1" applyAlignment="1">
      <alignment vertical="top" wrapText="1"/>
    </xf>
    <xf numFmtId="3" fontId="24" fillId="3" borderId="3" xfId="0" applyNumberFormat="1" applyFont="1" applyFill="1" applyBorder="1" applyAlignment="1">
      <alignment horizontal="center" vertical="top"/>
    </xf>
    <xf numFmtId="0" fontId="27" fillId="3" borderId="3" xfId="2" applyFont="1" applyFill="1" applyBorder="1" applyAlignment="1">
      <alignment vertical="center"/>
    </xf>
    <xf numFmtId="3" fontId="26" fillId="3" borderId="3" xfId="0" applyNumberFormat="1" applyFont="1" applyFill="1" applyBorder="1" applyAlignment="1">
      <alignment vertical="center" wrapText="1"/>
    </xf>
    <xf numFmtId="0" fontId="23" fillId="0" borderId="0" xfId="0" applyFont="1" applyAlignment="1">
      <alignment horizontal="center" vertical="center"/>
    </xf>
    <xf numFmtId="0" fontId="23" fillId="0" borderId="3" xfId="0" applyFont="1" applyBorder="1" applyAlignment="1">
      <alignment horizontal="right" vertical="center"/>
    </xf>
    <xf numFmtId="0" fontId="30" fillId="0" borderId="3" xfId="0" applyFont="1" applyBorder="1" applyAlignment="1">
      <alignment vertical="center"/>
    </xf>
    <xf numFmtId="0" fontId="30" fillId="3" borderId="3" xfId="0" applyFont="1" applyFill="1" applyBorder="1" applyAlignment="1">
      <alignment vertical="center"/>
    </xf>
    <xf numFmtId="0" fontId="31" fillId="2" borderId="1" xfId="0" applyFont="1" applyFill="1" applyBorder="1" applyAlignment="1">
      <alignment horizontal="center" vertical="center"/>
    </xf>
    <xf numFmtId="0" fontId="32" fillId="2" borderId="3" xfId="0" applyFont="1" applyFill="1" applyBorder="1" applyAlignment="1">
      <alignment horizontal="center"/>
    </xf>
    <xf numFmtId="0" fontId="31" fillId="2" borderId="3" xfId="0" applyFont="1" applyFill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31" fillId="0" borderId="3" xfId="0" applyFont="1" applyBorder="1" applyAlignment="1">
      <alignment vertical="center" wrapText="1"/>
    </xf>
    <xf numFmtId="0" fontId="31" fillId="0" borderId="3" xfId="0" applyFont="1" applyBorder="1" applyAlignment="1">
      <alignment vertical="center"/>
    </xf>
    <xf numFmtId="0" fontId="31" fillId="0" borderId="3" xfId="0" applyFont="1" applyBorder="1"/>
    <xf numFmtId="0" fontId="31" fillId="6" borderId="3" xfId="0" applyFont="1" applyFill="1" applyBorder="1" applyAlignment="1">
      <alignment horizontal="center" vertical="center"/>
    </xf>
    <xf numFmtId="0" fontId="31" fillId="6" borderId="3" xfId="0" applyFont="1" applyFill="1" applyBorder="1" applyAlignment="1">
      <alignment vertical="center"/>
    </xf>
    <xf numFmtId="0" fontId="32" fillId="2" borderId="1" xfId="0" applyFont="1" applyFill="1" applyBorder="1" applyAlignment="1">
      <alignment horizontal="center"/>
    </xf>
    <xf numFmtId="3" fontId="31" fillId="0" borderId="3" xfId="0" applyNumberFormat="1" applyFont="1" applyBorder="1" applyAlignment="1">
      <alignment vertical="center"/>
    </xf>
    <xf numFmtId="3" fontId="31" fillId="0" borderId="3" xfId="0" applyNumberFormat="1" applyFont="1" applyBorder="1"/>
    <xf numFmtId="3" fontId="31" fillId="6" borderId="3" xfId="0" applyNumberFormat="1" applyFont="1" applyFill="1" applyBorder="1" applyAlignment="1">
      <alignment vertical="center"/>
    </xf>
    <xf numFmtId="0" fontId="32" fillId="2" borderId="3" xfId="0" applyFont="1" applyFill="1" applyBorder="1" applyAlignment="1">
      <alignment horizontal="center" vertical="center"/>
    </xf>
    <xf numFmtId="49" fontId="32" fillId="2" borderId="2" xfId="0" applyNumberFormat="1" applyFont="1" applyFill="1" applyBorder="1" applyAlignment="1">
      <alignment horizontal="center"/>
    </xf>
    <xf numFmtId="0" fontId="33" fillId="3" borderId="3" xfId="0" applyFont="1" applyFill="1" applyBorder="1" applyAlignment="1">
      <alignment vertical="center" wrapText="1"/>
    </xf>
    <xf numFmtId="0" fontId="33" fillId="3" borderId="3" xfId="0" applyFont="1" applyFill="1" applyBorder="1" applyAlignment="1">
      <alignment vertical="center"/>
    </xf>
    <xf numFmtId="0" fontId="33" fillId="6" borderId="3" xfId="0" applyFont="1" applyFill="1" applyBorder="1" applyAlignment="1">
      <alignment vertical="center"/>
    </xf>
    <xf numFmtId="164" fontId="31" fillId="3" borderId="3" xfId="1" applyNumberFormat="1" applyFont="1" applyFill="1" applyBorder="1" applyAlignment="1">
      <alignment vertical="center"/>
    </xf>
    <xf numFmtId="3" fontId="31" fillId="3" borderId="3" xfId="0" applyNumberFormat="1" applyFont="1" applyFill="1" applyBorder="1" applyAlignment="1">
      <alignment vertical="center"/>
    </xf>
    <xf numFmtId="49" fontId="31" fillId="2" borderId="2" xfId="0" applyNumberFormat="1" applyFont="1" applyFill="1" applyBorder="1" applyAlignment="1">
      <alignment horizontal="center"/>
    </xf>
    <xf numFmtId="0" fontId="31" fillId="3" borderId="3" xfId="0" applyFont="1" applyFill="1" applyBorder="1" applyAlignment="1">
      <alignment horizontal="center" vertical="center"/>
    </xf>
    <xf numFmtId="3" fontId="31" fillId="3" borderId="3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31" fillId="0" borderId="3" xfId="0" applyFont="1" applyFill="1" applyBorder="1" applyAlignment="1">
      <alignment vertical="center"/>
    </xf>
    <xf numFmtId="0" fontId="31" fillId="0" borderId="0" xfId="0" applyFont="1" applyAlignment="1">
      <alignment vertical="center"/>
    </xf>
    <xf numFmtId="0" fontId="31" fillId="0" borderId="0" xfId="0" applyFont="1"/>
    <xf numFmtId="0" fontId="31" fillId="3" borderId="0" xfId="0" applyFont="1" applyFill="1" applyAlignment="1">
      <alignment vertical="center"/>
    </xf>
    <xf numFmtId="0" fontId="31" fillId="3" borderId="3" xfId="0" applyFont="1" applyFill="1" applyBorder="1" applyAlignment="1">
      <alignment vertical="center"/>
    </xf>
    <xf numFmtId="0" fontId="31" fillId="0" borderId="3" xfId="0" applyFont="1" applyBorder="1" applyAlignment="1">
      <alignment vertical="top"/>
    </xf>
    <xf numFmtId="0" fontId="31" fillId="0" borderId="3" xfId="0" applyFont="1" applyBorder="1" applyAlignment="1">
      <alignment horizontal="left" vertical="top" wrapText="1"/>
    </xf>
    <xf numFmtId="0" fontId="31" fillId="0" borderId="3" xfId="0" applyFont="1" applyBorder="1" applyAlignment="1">
      <alignment vertical="top" wrapText="1"/>
    </xf>
    <xf numFmtId="0" fontId="33" fillId="3" borderId="3" xfId="0" applyFont="1" applyFill="1" applyBorder="1" applyAlignment="1">
      <alignment vertical="top"/>
    </xf>
    <xf numFmtId="0" fontId="31" fillId="3" borderId="3" xfId="0" applyFont="1" applyFill="1" applyBorder="1" applyAlignment="1">
      <alignment horizontal="center" vertical="top"/>
    </xf>
    <xf numFmtId="0" fontId="31" fillId="0" borderId="3" xfId="0" applyFont="1" applyFill="1" applyBorder="1" applyAlignment="1">
      <alignment vertical="top"/>
    </xf>
    <xf numFmtId="0" fontId="31" fillId="0" borderId="0" xfId="0" applyFont="1" applyAlignment="1">
      <alignment vertical="top"/>
    </xf>
    <xf numFmtId="0" fontId="31" fillId="0" borderId="3" xfId="0" applyFont="1" applyBorder="1" applyAlignment="1">
      <alignment wrapText="1"/>
    </xf>
    <xf numFmtId="164" fontId="31" fillId="0" borderId="3" xfId="1" applyNumberFormat="1" applyFont="1" applyBorder="1" applyAlignment="1">
      <alignment vertical="center"/>
    </xf>
    <xf numFmtId="164" fontId="31" fillId="6" borderId="3" xfId="1" applyNumberFormat="1" applyFont="1" applyFill="1" applyBorder="1" applyAlignment="1">
      <alignment vertical="center"/>
    </xf>
    <xf numFmtId="0" fontId="31" fillId="6" borderId="3" xfId="0" applyFont="1" applyFill="1" applyBorder="1" applyAlignment="1">
      <alignment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3" borderId="3" xfId="0" applyFont="1" applyFill="1" applyBorder="1" applyAlignment="1">
      <alignment vertical="center" wrapText="1"/>
    </xf>
    <xf numFmtId="0" fontId="34" fillId="3" borderId="3" xfId="0" applyFont="1" applyFill="1" applyBorder="1" applyAlignment="1">
      <alignment vertical="center"/>
    </xf>
    <xf numFmtId="3" fontId="34" fillId="3" borderId="3" xfId="0" applyNumberFormat="1" applyFont="1" applyFill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33" fillId="3" borderId="3" xfId="2" applyFont="1" applyFill="1" applyBorder="1" applyAlignment="1">
      <alignment vertical="center"/>
    </xf>
    <xf numFmtId="0" fontId="35" fillId="3" borderId="3" xfId="0" applyFont="1" applyFill="1" applyBorder="1" applyAlignment="1">
      <alignment vertical="center"/>
    </xf>
    <xf numFmtId="164" fontId="34" fillId="3" borderId="3" xfId="1" applyNumberFormat="1" applyFont="1" applyFill="1" applyBorder="1" applyAlignment="1">
      <alignment vertical="center"/>
    </xf>
    <xf numFmtId="0" fontId="31" fillId="3" borderId="3" xfId="0" applyFont="1" applyFill="1" applyBorder="1" applyAlignment="1">
      <alignment horizontal="center" vertical="center" wrapText="1"/>
    </xf>
    <xf numFmtId="3" fontId="31" fillId="3" borderId="3" xfId="0" applyNumberFormat="1" applyFont="1" applyFill="1" applyBorder="1" applyAlignment="1">
      <alignment horizontal="center" vertical="center" wrapText="1"/>
    </xf>
    <xf numFmtId="164" fontId="31" fillId="3" borderId="3" xfId="1" applyNumberFormat="1" applyFont="1" applyFill="1" applyBorder="1" applyAlignment="1">
      <alignment horizontal="center" vertical="center"/>
    </xf>
    <xf numFmtId="0" fontId="34" fillId="3" borderId="3" xfId="0" applyFont="1" applyFill="1" applyBorder="1" applyAlignment="1">
      <alignment horizontal="center" vertical="center"/>
    </xf>
    <xf numFmtId="0" fontId="34" fillId="0" borderId="3" xfId="0" applyFont="1" applyFill="1" applyBorder="1" applyAlignment="1">
      <alignment vertical="center"/>
    </xf>
    <xf numFmtId="0" fontId="34" fillId="3" borderId="0" xfId="0" applyFont="1" applyFill="1" applyAlignment="1">
      <alignment vertical="center"/>
    </xf>
    <xf numFmtId="0" fontId="33" fillId="0" borderId="3" xfId="0" applyFont="1" applyFill="1" applyBorder="1" applyAlignment="1">
      <alignment vertical="center"/>
    </xf>
    <xf numFmtId="3" fontId="31" fillId="0" borderId="3" xfId="0" applyNumberFormat="1" applyFont="1" applyFill="1" applyBorder="1" applyAlignment="1">
      <alignment vertical="center"/>
    </xf>
    <xf numFmtId="3" fontId="31" fillId="0" borderId="3" xfId="0" applyNumberFormat="1" applyFont="1" applyFill="1" applyBorder="1" applyAlignment="1">
      <alignment horizontal="center" vertical="center"/>
    </xf>
    <xf numFmtId="0" fontId="31" fillId="0" borderId="3" xfId="0" applyFont="1" applyFill="1" applyBorder="1" applyAlignment="1">
      <alignment horizontal="center" vertical="center"/>
    </xf>
    <xf numFmtId="0" fontId="31" fillId="0" borderId="3" xfId="0" applyFont="1" applyFill="1" applyBorder="1" applyAlignment="1">
      <alignment vertical="center" wrapText="1"/>
    </xf>
    <xf numFmtId="0" fontId="31" fillId="0" borderId="3" xfId="0" applyFont="1" applyBorder="1" applyAlignment="1">
      <alignment horizontal="right" vertical="center"/>
    </xf>
    <xf numFmtId="0" fontId="31" fillId="0" borderId="0" xfId="0" applyFont="1" applyFill="1" applyAlignment="1">
      <alignment vertical="center"/>
    </xf>
    <xf numFmtId="0" fontId="34" fillId="3" borderId="3" xfId="0" applyFont="1" applyFill="1" applyBorder="1" applyAlignment="1">
      <alignment vertical="center" wrapText="1"/>
    </xf>
    <xf numFmtId="0" fontId="33" fillId="6" borderId="3" xfId="0" applyFont="1" applyFill="1" applyBorder="1" applyAlignment="1">
      <alignment vertical="center" wrapText="1"/>
    </xf>
    <xf numFmtId="0" fontId="33" fillId="3" borderId="3" xfId="0" applyFont="1" applyFill="1" applyBorder="1" applyAlignment="1">
      <alignment horizontal="left" vertical="center" wrapText="1"/>
    </xf>
    <xf numFmtId="3" fontId="31" fillId="6" borderId="3" xfId="0" applyNumberFormat="1" applyFont="1" applyFill="1" applyBorder="1" applyAlignment="1">
      <alignment horizontal="center" vertical="center" wrapText="1"/>
    </xf>
    <xf numFmtId="0" fontId="31" fillId="6" borderId="3" xfId="0" applyFont="1" applyFill="1" applyBorder="1" applyAlignment="1">
      <alignment horizontal="center" vertical="center" wrapText="1"/>
    </xf>
    <xf numFmtId="0" fontId="34" fillId="3" borderId="3" xfId="0" applyFont="1" applyFill="1" applyBorder="1" applyAlignment="1">
      <alignment horizontal="center" vertical="center" wrapText="1"/>
    </xf>
    <xf numFmtId="0" fontId="31" fillId="3" borderId="0" xfId="0" applyFont="1" applyFill="1"/>
    <xf numFmtId="0" fontId="31" fillId="3" borderId="0" xfId="0" applyFont="1" applyFill="1" applyBorder="1" applyAlignment="1">
      <alignment vertical="center"/>
    </xf>
    <xf numFmtId="3" fontId="31" fillId="3" borderId="3" xfId="0" applyNumberFormat="1" applyFont="1" applyFill="1" applyBorder="1" applyAlignment="1">
      <alignment horizontal="right" vertical="center"/>
    </xf>
    <xf numFmtId="0" fontId="34" fillId="0" borderId="3" xfId="0" applyFont="1" applyBorder="1" applyAlignment="1">
      <alignment horizontal="center"/>
    </xf>
    <xf numFmtId="0" fontId="34" fillId="0" borderId="3" xfId="0" applyFont="1" applyBorder="1"/>
    <xf numFmtId="0" fontId="35" fillId="0" borderId="3" xfId="0" applyFont="1" applyBorder="1" applyAlignment="1">
      <alignment vertical="center"/>
    </xf>
    <xf numFmtId="3" fontId="34" fillId="0" borderId="3" xfId="0" applyNumberFormat="1" applyFont="1" applyBorder="1" applyAlignment="1">
      <alignment vertical="center"/>
    </xf>
    <xf numFmtId="3" fontId="31" fillId="6" borderId="3" xfId="0" applyNumberFormat="1" applyFont="1" applyFill="1" applyBorder="1" applyAlignment="1">
      <alignment horizontal="center" vertical="center"/>
    </xf>
    <xf numFmtId="0" fontId="34" fillId="0" borderId="3" xfId="0" applyFont="1" applyBorder="1" applyAlignment="1">
      <alignment horizontal="center" vertical="top"/>
    </xf>
    <xf numFmtId="0" fontId="31" fillId="0" borderId="0" xfId="0" applyFont="1" applyFill="1"/>
    <xf numFmtId="0" fontId="34" fillId="3" borderId="0" xfId="0" applyFont="1" applyFill="1"/>
    <xf numFmtId="0" fontId="34" fillId="3" borderId="0" xfId="0" applyFont="1" applyFill="1" applyAlignment="1">
      <alignment vertical="top"/>
    </xf>
    <xf numFmtId="0" fontId="34" fillId="0" borderId="3" xfId="0" applyFont="1" applyFill="1" applyBorder="1" applyAlignment="1">
      <alignment vertical="center" wrapText="1"/>
    </xf>
    <xf numFmtId="0" fontId="31" fillId="6" borderId="3" xfId="0" applyFont="1" applyFill="1" applyBorder="1" applyAlignment="1">
      <alignment horizontal="left" vertical="center"/>
    </xf>
    <xf numFmtId="0" fontId="31" fillId="3" borderId="3" xfId="0" applyFont="1" applyFill="1" applyBorder="1" applyAlignment="1">
      <alignment vertical="top"/>
    </xf>
    <xf numFmtId="3" fontId="31" fillId="6" borderId="3" xfId="0" applyNumberFormat="1" applyFont="1" applyFill="1" applyBorder="1" applyAlignment="1">
      <alignment horizontal="left" vertical="center"/>
    </xf>
    <xf numFmtId="3" fontId="31" fillId="3" borderId="3" xfId="0" applyNumberFormat="1" applyFont="1" applyFill="1" applyBorder="1" applyAlignment="1">
      <alignment vertical="top"/>
    </xf>
    <xf numFmtId="0" fontId="31" fillId="3" borderId="3" xfId="0" applyFont="1" applyFill="1" applyBorder="1" applyAlignment="1">
      <alignment vertical="top" wrapText="1"/>
    </xf>
    <xf numFmtId="0" fontId="31" fillId="6" borderId="3" xfId="0" applyFont="1" applyFill="1" applyBorder="1" applyAlignment="1">
      <alignment horizontal="left" vertical="center" wrapText="1"/>
    </xf>
    <xf numFmtId="0" fontId="33" fillId="6" borderId="3" xfId="0" applyFont="1" applyFill="1" applyBorder="1" applyAlignment="1">
      <alignment horizontal="left" vertical="center"/>
    </xf>
    <xf numFmtId="0" fontId="31" fillId="3" borderId="3" xfId="0" applyFont="1" applyFill="1" applyBorder="1" applyAlignment="1">
      <alignment horizontal="center" wrapText="1"/>
    </xf>
    <xf numFmtId="0" fontId="31" fillId="6" borderId="3" xfId="0" applyFont="1" applyFill="1" applyBorder="1" applyAlignment="1">
      <alignment horizontal="center" wrapText="1"/>
    </xf>
    <xf numFmtId="0" fontId="31" fillId="3" borderId="3" xfId="0" applyFont="1" applyFill="1" applyBorder="1" applyAlignment="1">
      <alignment horizontal="left" vertical="center" wrapText="1"/>
    </xf>
    <xf numFmtId="0" fontId="31" fillId="3" borderId="0" xfId="0" applyFont="1" applyFill="1" applyAlignment="1">
      <alignment vertical="top"/>
    </xf>
    <xf numFmtId="0" fontId="31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horizontal="left" vertical="center"/>
    </xf>
    <xf numFmtId="0" fontId="31" fillId="6" borderId="3" xfId="0" applyFont="1" applyFill="1" applyBorder="1" applyAlignment="1">
      <alignment vertical="top" wrapText="1"/>
    </xf>
    <xf numFmtId="0" fontId="34" fillId="3" borderId="3" xfId="0" applyFont="1" applyFill="1" applyBorder="1" applyAlignment="1">
      <alignment vertical="top"/>
    </xf>
    <xf numFmtId="3" fontId="31" fillId="6" borderId="3" xfId="0" applyNumberFormat="1" applyFont="1" applyFill="1" applyBorder="1" applyAlignment="1">
      <alignment vertical="top"/>
    </xf>
    <xf numFmtId="3" fontId="34" fillId="3" borderId="3" xfId="0" applyNumberFormat="1" applyFont="1" applyFill="1" applyBorder="1" applyAlignment="1">
      <alignment vertical="top"/>
    </xf>
    <xf numFmtId="0" fontId="34" fillId="3" borderId="3" xfId="0" applyFont="1" applyFill="1" applyBorder="1" applyAlignment="1">
      <alignment vertical="top" wrapText="1"/>
    </xf>
    <xf numFmtId="0" fontId="33" fillId="6" borderId="3" xfId="0" applyFont="1" applyFill="1" applyBorder="1" applyAlignment="1">
      <alignment vertical="top"/>
    </xf>
    <xf numFmtId="0" fontId="35" fillId="3" borderId="3" xfId="0" applyFont="1" applyFill="1" applyBorder="1" applyAlignment="1">
      <alignment vertical="top"/>
    </xf>
    <xf numFmtId="0" fontId="34" fillId="0" borderId="3" xfId="0" applyFont="1" applyBorder="1" applyAlignment="1">
      <alignment horizontal="center" vertical="center"/>
    </xf>
    <xf numFmtId="3" fontId="31" fillId="6" borderId="3" xfId="0" applyNumberFormat="1" applyFont="1" applyFill="1" applyBorder="1" applyAlignment="1">
      <alignment horizontal="center" vertical="top"/>
    </xf>
    <xf numFmtId="3" fontId="34" fillId="3" borderId="3" xfId="0" applyNumberFormat="1" applyFont="1" applyFill="1" applyBorder="1" applyAlignment="1">
      <alignment horizontal="center" vertical="top"/>
    </xf>
    <xf numFmtId="0" fontId="34" fillId="0" borderId="0" xfId="0" applyFont="1"/>
    <xf numFmtId="0" fontId="31" fillId="6" borderId="3" xfId="0" applyFont="1" applyFill="1" applyBorder="1" applyAlignment="1">
      <alignment vertical="top"/>
    </xf>
    <xf numFmtId="0" fontId="31" fillId="0" borderId="0" xfId="0" applyFont="1" applyAlignment="1">
      <alignment horizontal="center" vertical="center"/>
    </xf>
    <xf numFmtId="3" fontId="31" fillId="3" borderId="3" xfId="0" applyNumberFormat="1" applyFont="1" applyFill="1" applyBorder="1"/>
    <xf numFmtId="0" fontId="31" fillId="0" borderId="0" xfId="0" applyFont="1" applyAlignment="1"/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emenscr.nesdb.go.th/reporter/view.html?5db96b12e414e50a393a43f5" TargetMode="External"/><Relationship Id="rId7" Type="http://schemas.openxmlformats.org/officeDocument/2006/relationships/hyperlink" Target="https://emenscr.nesdb.go.th/reporter/view.html?5db1d954a099c714703197de" TargetMode="External"/><Relationship Id="rId2" Type="http://schemas.openxmlformats.org/officeDocument/2006/relationships/hyperlink" Target="https://emenscr.nesdb.go.th/reporter/view.html?5dc90e9e618d7a030c89c07f" TargetMode="External"/><Relationship Id="rId1" Type="http://schemas.openxmlformats.org/officeDocument/2006/relationships/hyperlink" Target="https://emenscr.nesdb.go.th/reporter/view.html?5dc90e9e618d7a030c89c07f" TargetMode="External"/><Relationship Id="rId6" Type="http://schemas.openxmlformats.org/officeDocument/2006/relationships/hyperlink" Target="https://emenscr.nesdb.go.th/reporter/view.html?5db6774f86d41314755704e7" TargetMode="External"/><Relationship Id="rId5" Type="http://schemas.openxmlformats.org/officeDocument/2006/relationships/hyperlink" Target="https://emenscr.nesdb.go.th/reporter/view.html?5db67338a099c71470319a7c" TargetMode="External"/><Relationship Id="rId10" Type="http://schemas.openxmlformats.org/officeDocument/2006/relationships/comments" Target="../comments1.xml"/><Relationship Id="rId4" Type="http://schemas.openxmlformats.org/officeDocument/2006/relationships/hyperlink" Target="https://emenscr.nesdb.go.th/reporter/view.html?5db67338a099c71470319a7c" TargetMode="External"/><Relationship Id="rId9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emenscr.nesdb.go.th/reporter/view.html?5db67338a099c71470319a7c" TargetMode="External"/><Relationship Id="rId7" Type="http://schemas.openxmlformats.org/officeDocument/2006/relationships/comments" Target="../comments2.xml"/><Relationship Id="rId2" Type="http://schemas.openxmlformats.org/officeDocument/2006/relationships/hyperlink" Target="https://emenscr.nesdb.go.th/reporter/view.html?5db67338a099c71470319a7c" TargetMode="External"/><Relationship Id="rId1" Type="http://schemas.openxmlformats.org/officeDocument/2006/relationships/hyperlink" Target="https://emenscr.nesdb.go.th/reporter/view.html?5db96b12e414e50a393a43f5" TargetMode="External"/><Relationship Id="rId6" Type="http://schemas.openxmlformats.org/officeDocument/2006/relationships/vmlDrawing" Target="../drawings/vmlDrawing2.v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emenscr.nesdb.go.th/reporter/view.html?5db6774f86d41314755704e7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https://emenscr.nesdb.go.th/reporter/view.html?5db96b12e414e50a393a43f5" TargetMode="External"/><Relationship Id="rId7" Type="http://schemas.openxmlformats.org/officeDocument/2006/relationships/hyperlink" Target="https://emenscr.nesdb.go.th/reporter/view.html?5db1d954a099c714703197de" TargetMode="External"/><Relationship Id="rId2" Type="http://schemas.openxmlformats.org/officeDocument/2006/relationships/hyperlink" Target="https://emenscr.nesdb.go.th/reporter/view.html?5dc90e9e618d7a030c89c07f" TargetMode="External"/><Relationship Id="rId1" Type="http://schemas.openxmlformats.org/officeDocument/2006/relationships/hyperlink" Target="https://emenscr.nesdb.go.th/reporter/view.html?5dc90e9e618d7a030c89c07f" TargetMode="External"/><Relationship Id="rId6" Type="http://schemas.openxmlformats.org/officeDocument/2006/relationships/hyperlink" Target="https://emenscr.nesdb.go.th/reporter/view.html?5db6774f86d41314755704e7" TargetMode="External"/><Relationship Id="rId5" Type="http://schemas.openxmlformats.org/officeDocument/2006/relationships/hyperlink" Target="https://emenscr.nesdb.go.th/reporter/view.html?5db67338a099c71470319a7c" TargetMode="External"/><Relationship Id="rId10" Type="http://schemas.openxmlformats.org/officeDocument/2006/relationships/comments" Target="../comments3.xml"/><Relationship Id="rId4" Type="http://schemas.openxmlformats.org/officeDocument/2006/relationships/hyperlink" Target="https://emenscr.nesdb.go.th/reporter/view.html?5db67338a099c71470319a7c" TargetMode="External"/><Relationship Id="rId9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.bin"/><Relationship Id="rId3" Type="http://schemas.openxmlformats.org/officeDocument/2006/relationships/hyperlink" Target="https://emenscr.nesdb.go.th/reporter/view.html?5db96b12e414e50a393a43f5" TargetMode="External"/><Relationship Id="rId7" Type="http://schemas.openxmlformats.org/officeDocument/2006/relationships/hyperlink" Target="https://emenscr.nesdb.go.th/reporter/view.html?5db1d954a099c714703197de" TargetMode="External"/><Relationship Id="rId2" Type="http://schemas.openxmlformats.org/officeDocument/2006/relationships/hyperlink" Target="https://emenscr.nesdb.go.th/reporter/view.html?5dc90e9e618d7a030c89c07f" TargetMode="External"/><Relationship Id="rId1" Type="http://schemas.openxmlformats.org/officeDocument/2006/relationships/hyperlink" Target="https://emenscr.nesdb.go.th/reporter/view.html?5dc90e9e618d7a030c89c07f" TargetMode="External"/><Relationship Id="rId6" Type="http://schemas.openxmlformats.org/officeDocument/2006/relationships/hyperlink" Target="https://emenscr.nesdb.go.th/reporter/view.html?5db6774f86d41314755704e7" TargetMode="External"/><Relationship Id="rId5" Type="http://schemas.openxmlformats.org/officeDocument/2006/relationships/hyperlink" Target="https://emenscr.nesdb.go.th/reporter/view.html?5db67338a099c71470319a7c" TargetMode="External"/><Relationship Id="rId10" Type="http://schemas.openxmlformats.org/officeDocument/2006/relationships/comments" Target="../comments4.xml"/><Relationship Id="rId4" Type="http://schemas.openxmlformats.org/officeDocument/2006/relationships/hyperlink" Target="https://emenscr.nesdb.go.th/reporter/view.html?5db67338a099c71470319a7c" TargetMode="External"/><Relationship Id="rId9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emenscr.nesdb.go.th/reporter/view.html?5db96b12e414e50a393a43f5" TargetMode="External"/><Relationship Id="rId7" Type="http://schemas.openxmlformats.org/officeDocument/2006/relationships/comments" Target="../comments5.xml"/><Relationship Id="rId2" Type="http://schemas.openxmlformats.org/officeDocument/2006/relationships/hyperlink" Target="https://emenscr.nesdb.go.th/reporter/view.html?5dc90e9e618d7a030c89c07f" TargetMode="External"/><Relationship Id="rId1" Type="http://schemas.openxmlformats.org/officeDocument/2006/relationships/hyperlink" Target="https://emenscr.nesdb.go.th/reporter/view.html?5dc90e9e618d7a030c89c07f" TargetMode="External"/><Relationship Id="rId6" Type="http://schemas.openxmlformats.org/officeDocument/2006/relationships/vmlDrawing" Target="../drawings/vmlDrawing5.vml"/><Relationship Id="rId5" Type="http://schemas.openxmlformats.org/officeDocument/2006/relationships/printerSettings" Target="../printerSettings/printerSettings5.bin"/><Relationship Id="rId4" Type="http://schemas.openxmlformats.org/officeDocument/2006/relationships/hyperlink" Target="https://emenscr.nesdb.go.th/reporter/view.html?5db1d954a099c714703197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O102"/>
  <sheetViews>
    <sheetView zoomScale="80" zoomScaleNormal="80" zoomScaleSheetLayoutView="120" workbookViewId="0">
      <pane ySplit="3" topLeftCell="A46" activePane="bottomLeft" state="frozen"/>
      <selection pane="bottomLeft" activeCell="C1" sqref="C1:D1048576"/>
    </sheetView>
  </sheetViews>
  <sheetFormatPr defaultColWidth="9" defaultRowHeight="26.25" customHeight="1"/>
  <cols>
    <col min="1" max="1" width="14.140625" style="38" customWidth="1"/>
    <col min="2" max="2" width="107.7109375" style="40" customWidth="1"/>
    <col min="3" max="3" width="12" style="11" customWidth="1"/>
    <col min="4" max="4" width="19.42578125" style="11" customWidth="1"/>
    <col min="5" max="5" width="12.7109375" style="11" customWidth="1"/>
    <col min="6" max="6" width="19.140625" style="3" customWidth="1"/>
    <col min="7" max="7" width="7.42578125" style="11" customWidth="1"/>
    <col min="8" max="8" width="9.85546875" style="3" customWidth="1"/>
    <col min="9" max="9" width="9.5703125" style="11" customWidth="1"/>
    <col min="10" max="10" width="8" style="11" customWidth="1"/>
    <col min="11" max="11" width="9.5703125" style="3" customWidth="1"/>
    <col min="12" max="12" width="8.42578125" style="3" customWidth="1"/>
    <col min="13" max="13" width="11.5703125" style="3" customWidth="1"/>
    <col min="14" max="14" width="12.140625" style="3" customWidth="1"/>
    <col min="15" max="15" width="7.28515625" style="11" customWidth="1"/>
    <col min="16" max="16384" width="9" style="11"/>
  </cols>
  <sheetData>
    <row r="1" spans="1:15" s="3" customFormat="1" ht="30" customHeight="1">
      <c r="A1" s="1" t="s">
        <v>0</v>
      </c>
      <c r="B1" s="2" t="s">
        <v>1</v>
      </c>
      <c r="C1" s="2" t="s">
        <v>2</v>
      </c>
      <c r="D1" s="2" t="s">
        <v>231</v>
      </c>
      <c r="E1" s="2" t="s">
        <v>221</v>
      </c>
      <c r="F1" s="2" t="s">
        <v>231</v>
      </c>
      <c r="G1" s="2" t="s">
        <v>305</v>
      </c>
      <c r="H1" s="93" t="s">
        <v>322</v>
      </c>
      <c r="I1" s="93" t="s">
        <v>3</v>
      </c>
      <c r="J1" s="2" t="s">
        <v>4</v>
      </c>
      <c r="K1" s="93" t="s">
        <v>5</v>
      </c>
      <c r="L1" s="1" t="s">
        <v>6</v>
      </c>
      <c r="M1" s="2" t="s">
        <v>226</v>
      </c>
      <c r="N1" s="2" t="s">
        <v>226</v>
      </c>
      <c r="O1" s="2" t="s">
        <v>227</v>
      </c>
    </row>
    <row r="2" spans="1:15" s="3" customFormat="1" ht="21" customHeight="1">
      <c r="A2" s="47" t="s">
        <v>222</v>
      </c>
      <c r="B2" s="48" t="s">
        <v>223</v>
      </c>
      <c r="C2" s="48" t="s">
        <v>224</v>
      </c>
      <c r="D2" s="48" t="s">
        <v>225</v>
      </c>
      <c r="E2" s="48" t="s">
        <v>228</v>
      </c>
      <c r="F2" s="48" t="s">
        <v>229</v>
      </c>
      <c r="G2" s="48"/>
      <c r="H2" s="49" t="s">
        <v>323</v>
      </c>
      <c r="I2" s="49" t="s">
        <v>7</v>
      </c>
      <c r="J2" s="48"/>
      <c r="K2" s="97" t="s">
        <v>8</v>
      </c>
      <c r="L2" s="94" t="s">
        <v>9</v>
      </c>
      <c r="M2" s="48" t="s">
        <v>230</v>
      </c>
      <c r="N2" s="48" t="s">
        <v>315</v>
      </c>
      <c r="O2" s="48"/>
    </row>
    <row r="3" spans="1:15" s="9" customFormat="1" ht="33.75" customHeight="1">
      <c r="A3" s="4" t="s">
        <v>10</v>
      </c>
      <c r="B3" s="5" t="s">
        <v>11</v>
      </c>
      <c r="C3" s="6">
        <v>26126200</v>
      </c>
      <c r="D3" s="32" t="s">
        <v>232</v>
      </c>
      <c r="E3" s="7">
        <v>11756790</v>
      </c>
      <c r="F3" s="8" t="s">
        <v>232</v>
      </c>
      <c r="G3" s="8" t="s">
        <v>12</v>
      </c>
      <c r="H3" s="8">
        <v>4</v>
      </c>
      <c r="I3" s="8">
        <v>11</v>
      </c>
      <c r="J3" s="8">
        <v>4</v>
      </c>
      <c r="K3" s="8">
        <v>1</v>
      </c>
      <c r="L3" s="8">
        <v>1</v>
      </c>
      <c r="M3" s="68">
        <f t="shared" ref="M3:M34" si="0">E3-C3</f>
        <v>-14369410</v>
      </c>
      <c r="N3" s="68">
        <v>0</v>
      </c>
      <c r="O3" s="35"/>
    </row>
    <row r="4" spans="1:15" s="9" customFormat="1" ht="33.75" customHeight="1">
      <c r="A4" s="4" t="s">
        <v>13</v>
      </c>
      <c r="B4" s="5" t="s">
        <v>14</v>
      </c>
      <c r="C4" s="6">
        <v>3000000</v>
      </c>
      <c r="D4" s="32" t="s">
        <v>235</v>
      </c>
      <c r="E4" s="10">
        <v>3000000</v>
      </c>
      <c r="F4" s="8" t="s">
        <v>310</v>
      </c>
      <c r="G4" s="8" t="s">
        <v>12</v>
      </c>
      <c r="H4" s="8">
        <v>3</v>
      </c>
      <c r="I4" s="8">
        <v>11</v>
      </c>
      <c r="J4" s="8">
        <v>4</v>
      </c>
      <c r="K4" s="8">
        <v>1</v>
      </c>
      <c r="L4" s="8">
        <v>1</v>
      </c>
      <c r="M4" s="68">
        <f t="shared" si="0"/>
        <v>0</v>
      </c>
      <c r="N4" s="68" t="s">
        <v>235</v>
      </c>
      <c r="O4" s="35"/>
    </row>
    <row r="5" spans="1:15" ht="33.75" customHeight="1">
      <c r="A5" s="4" t="s">
        <v>15</v>
      </c>
      <c r="B5" s="5" t="s">
        <v>16</v>
      </c>
      <c r="C5" s="6">
        <v>3000000</v>
      </c>
      <c r="D5" s="32" t="s">
        <v>233</v>
      </c>
      <c r="E5" s="10">
        <v>3000000</v>
      </c>
      <c r="F5" s="32" t="s">
        <v>233</v>
      </c>
      <c r="G5" s="8" t="s">
        <v>12</v>
      </c>
      <c r="H5" s="8">
        <v>3</v>
      </c>
      <c r="I5" s="8">
        <v>11</v>
      </c>
      <c r="J5" s="8">
        <v>4</v>
      </c>
      <c r="K5" s="8">
        <v>1</v>
      </c>
      <c r="L5" s="8">
        <v>1</v>
      </c>
      <c r="M5" s="68">
        <f t="shared" si="0"/>
        <v>0</v>
      </c>
      <c r="N5" s="68">
        <v>0</v>
      </c>
      <c r="O5" s="35"/>
    </row>
    <row r="6" spans="1:15" ht="33.75" customHeight="1">
      <c r="A6" s="4" t="s">
        <v>17</v>
      </c>
      <c r="B6" s="5" t="s">
        <v>204</v>
      </c>
      <c r="C6" s="12">
        <v>1500000</v>
      </c>
      <c r="D6" s="70" t="s">
        <v>234</v>
      </c>
      <c r="E6" s="10">
        <v>1500000</v>
      </c>
      <c r="F6" s="70" t="s">
        <v>234</v>
      </c>
      <c r="G6" s="8" t="s">
        <v>12</v>
      </c>
      <c r="H6" s="8">
        <v>3</v>
      </c>
      <c r="I6" s="8">
        <v>11</v>
      </c>
      <c r="J6" s="8">
        <v>4</v>
      </c>
      <c r="K6" s="8">
        <v>1</v>
      </c>
      <c r="L6" s="8">
        <v>1</v>
      </c>
      <c r="M6" s="68">
        <f t="shared" si="0"/>
        <v>0</v>
      </c>
      <c r="N6" s="68">
        <v>0</v>
      </c>
      <c r="O6" s="35"/>
    </row>
    <row r="7" spans="1:15" ht="33.75" customHeight="1">
      <c r="A7" s="4" t="s">
        <v>18</v>
      </c>
      <c r="B7" s="5" t="s">
        <v>19</v>
      </c>
      <c r="C7" s="6">
        <v>8000000</v>
      </c>
      <c r="D7" s="32" t="s">
        <v>233</v>
      </c>
      <c r="E7" s="10">
        <v>8000000</v>
      </c>
      <c r="F7" s="32" t="s">
        <v>233</v>
      </c>
      <c r="G7" s="8" t="s">
        <v>12</v>
      </c>
      <c r="H7" s="8">
        <v>3</v>
      </c>
      <c r="I7" s="8">
        <v>11</v>
      </c>
      <c r="J7" s="8">
        <v>4</v>
      </c>
      <c r="K7" s="8">
        <v>1</v>
      </c>
      <c r="L7" s="8">
        <v>1</v>
      </c>
      <c r="M7" s="68">
        <f t="shared" si="0"/>
        <v>0</v>
      </c>
      <c r="N7" s="68">
        <v>0</v>
      </c>
      <c r="O7" s="35"/>
    </row>
    <row r="8" spans="1:15" ht="33.75" customHeight="1">
      <c r="A8" s="4" t="s">
        <v>20</v>
      </c>
      <c r="B8" s="5" t="s">
        <v>21</v>
      </c>
      <c r="C8" s="6">
        <v>1600000</v>
      </c>
      <c r="D8" s="8" t="s">
        <v>311</v>
      </c>
      <c r="E8" s="7">
        <v>1600000</v>
      </c>
      <c r="F8" s="8" t="s">
        <v>311</v>
      </c>
      <c r="G8" s="8" t="s">
        <v>12</v>
      </c>
      <c r="H8" s="8">
        <v>6</v>
      </c>
      <c r="I8" s="8">
        <v>20</v>
      </c>
      <c r="J8" s="8">
        <v>4</v>
      </c>
      <c r="K8" s="8">
        <v>1</v>
      </c>
      <c r="L8" s="8">
        <v>1</v>
      </c>
      <c r="M8" s="68">
        <f t="shared" si="0"/>
        <v>0</v>
      </c>
      <c r="N8" s="68">
        <v>0</v>
      </c>
      <c r="O8" s="35"/>
    </row>
    <row r="9" spans="1:15" s="9" customFormat="1" ht="33.75" customHeight="1">
      <c r="A9" s="4" t="s">
        <v>22</v>
      </c>
      <c r="B9" s="5" t="s">
        <v>23</v>
      </c>
      <c r="C9" s="6">
        <v>6000000</v>
      </c>
      <c r="D9" s="32" t="s">
        <v>233</v>
      </c>
      <c r="E9" s="10">
        <v>6000000</v>
      </c>
      <c r="F9" s="8" t="s">
        <v>233</v>
      </c>
      <c r="G9" s="8" t="s">
        <v>12</v>
      </c>
      <c r="H9" s="8">
        <v>3</v>
      </c>
      <c r="I9" s="8">
        <v>11</v>
      </c>
      <c r="J9" s="8">
        <v>4</v>
      </c>
      <c r="K9" s="8">
        <v>1</v>
      </c>
      <c r="L9" s="8">
        <v>1</v>
      </c>
      <c r="M9" s="68">
        <f t="shared" si="0"/>
        <v>0</v>
      </c>
      <c r="N9" s="68">
        <v>0</v>
      </c>
      <c r="O9" s="35"/>
    </row>
    <row r="10" spans="1:15" s="9" customFormat="1" ht="33.75" customHeight="1">
      <c r="A10" s="4" t="s">
        <v>24</v>
      </c>
      <c r="B10" s="5" t="s">
        <v>25</v>
      </c>
      <c r="C10" s="6">
        <v>66180</v>
      </c>
      <c r="D10" s="32" t="s">
        <v>238</v>
      </c>
      <c r="E10" s="7">
        <v>20350</v>
      </c>
      <c r="F10" s="32" t="s">
        <v>238</v>
      </c>
      <c r="G10" s="8" t="s">
        <v>26</v>
      </c>
      <c r="H10" s="8">
        <v>4</v>
      </c>
      <c r="I10" s="8">
        <v>11</v>
      </c>
      <c r="J10" s="8">
        <v>4</v>
      </c>
      <c r="K10" s="8">
        <v>1</v>
      </c>
      <c r="L10" s="8">
        <v>2</v>
      </c>
      <c r="M10" s="68">
        <f t="shared" si="0"/>
        <v>-45830</v>
      </c>
      <c r="N10" s="68">
        <v>0</v>
      </c>
      <c r="O10" s="35"/>
    </row>
    <row r="11" spans="1:15" ht="33.75" customHeight="1">
      <c r="A11" s="4" t="s">
        <v>27</v>
      </c>
      <c r="B11" s="5" t="s">
        <v>28</v>
      </c>
      <c r="C11" s="6">
        <v>236500</v>
      </c>
      <c r="D11" s="32" t="s">
        <v>240</v>
      </c>
      <c r="E11" s="10">
        <v>0</v>
      </c>
      <c r="F11" s="32" t="s">
        <v>240</v>
      </c>
      <c r="G11" s="8" t="s">
        <v>26</v>
      </c>
      <c r="H11" s="8">
        <v>4</v>
      </c>
      <c r="I11" s="8">
        <v>11</v>
      </c>
      <c r="J11" s="8">
        <v>4</v>
      </c>
      <c r="K11" s="8">
        <v>1</v>
      </c>
      <c r="L11" s="8">
        <v>2</v>
      </c>
      <c r="M11" s="68">
        <f t="shared" si="0"/>
        <v>-236500</v>
      </c>
      <c r="N11" s="68">
        <v>0</v>
      </c>
      <c r="O11" s="35"/>
    </row>
    <row r="12" spans="1:15" s="9" customFormat="1" ht="33.75" customHeight="1">
      <c r="A12" s="4" t="s">
        <v>29</v>
      </c>
      <c r="B12" s="5" t="s">
        <v>30</v>
      </c>
      <c r="C12" s="6">
        <v>886000</v>
      </c>
      <c r="D12" s="32" t="s">
        <v>236</v>
      </c>
      <c r="E12" s="10">
        <v>185090</v>
      </c>
      <c r="F12" s="32" t="s">
        <v>236</v>
      </c>
      <c r="G12" s="8" t="s">
        <v>26</v>
      </c>
      <c r="H12" s="8">
        <v>4</v>
      </c>
      <c r="I12" s="8">
        <v>11</v>
      </c>
      <c r="J12" s="8">
        <v>4</v>
      </c>
      <c r="K12" s="8">
        <v>1</v>
      </c>
      <c r="L12" s="8">
        <v>2</v>
      </c>
      <c r="M12" s="68">
        <f t="shared" si="0"/>
        <v>-700910</v>
      </c>
      <c r="N12" s="68">
        <v>0</v>
      </c>
      <c r="O12" s="35"/>
    </row>
    <row r="13" spans="1:15" s="9" customFormat="1" ht="33.75" customHeight="1">
      <c r="A13" s="18" t="s">
        <v>31</v>
      </c>
      <c r="B13" s="19" t="s">
        <v>32</v>
      </c>
      <c r="C13" s="20">
        <v>7875000</v>
      </c>
      <c r="D13" s="71" t="s">
        <v>239</v>
      </c>
      <c r="E13" s="21">
        <v>7875000</v>
      </c>
      <c r="F13" s="8" t="s">
        <v>239</v>
      </c>
      <c r="G13" s="22" t="s">
        <v>26</v>
      </c>
      <c r="H13" s="8">
        <v>4</v>
      </c>
      <c r="I13" s="8">
        <v>11</v>
      </c>
      <c r="J13" s="8">
        <v>4</v>
      </c>
      <c r="K13" s="8">
        <v>1</v>
      </c>
      <c r="L13" s="8">
        <v>2</v>
      </c>
      <c r="M13" s="68">
        <f t="shared" si="0"/>
        <v>0</v>
      </c>
      <c r="N13" s="68">
        <v>0</v>
      </c>
      <c r="O13" s="35"/>
    </row>
    <row r="14" spans="1:15" s="9" customFormat="1" ht="33.75" customHeight="1">
      <c r="A14" s="4" t="s">
        <v>33</v>
      </c>
      <c r="B14" s="5" t="s">
        <v>34</v>
      </c>
      <c r="C14" s="6">
        <v>317420</v>
      </c>
      <c r="D14" s="32" t="s">
        <v>237</v>
      </c>
      <c r="E14" s="7">
        <v>178160</v>
      </c>
      <c r="F14" s="8" t="s">
        <v>237</v>
      </c>
      <c r="G14" s="8" t="s">
        <v>26</v>
      </c>
      <c r="H14" s="8">
        <v>4</v>
      </c>
      <c r="I14" s="8">
        <v>11</v>
      </c>
      <c r="J14" s="8">
        <v>4</v>
      </c>
      <c r="K14" s="8">
        <v>1</v>
      </c>
      <c r="L14" s="8">
        <v>2</v>
      </c>
      <c r="M14" s="68">
        <f t="shared" si="0"/>
        <v>-139260</v>
      </c>
      <c r="N14" s="68">
        <v>0</v>
      </c>
      <c r="O14" s="35"/>
    </row>
    <row r="15" spans="1:15" s="9" customFormat="1" ht="33.75" customHeight="1">
      <c r="A15" s="4" t="s">
        <v>35</v>
      </c>
      <c r="B15" s="13" t="s">
        <v>203</v>
      </c>
      <c r="C15" s="6">
        <v>3000000</v>
      </c>
      <c r="D15" s="32" t="s">
        <v>242</v>
      </c>
      <c r="E15" s="7">
        <v>3000000</v>
      </c>
      <c r="F15" s="32" t="s">
        <v>242</v>
      </c>
      <c r="G15" s="8" t="s">
        <v>12</v>
      </c>
      <c r="H15" s="8">
        <v>3</v>
      </c>
      <c r="I15" s="8">
        <v>11</v>
      </c>
      <c r="J15" s="8">
        <v>4</v>
      </c>
      <c r="K15" s="8">
        <v>1</v>
      </c>
      <c r="L15" s="8">
        <v>3</v>
      </c>
      <c r="M15" s="68">
        <f t="shared" si="0"/>
        <v>0</v>
      </c>
      <c r="N15" s="68">
        <v>0</v>
      </c>
      <c r="O15" s="35"/>
    </row>
    <row r="16" spans="1:15" s="9" customFormat="1" ht="33.75" customHeight="1">
      <c r="A16" s="4" t="s">
        <v>36</v>
      </c>
      <c r="B16" s="5" t="s">
        <v>37</v>
      </c>
      <c r="C16" s="6">
        <v>12164700</v>
      </c>
      <c r="D16" s="32" t="s">
        <v>241</v>
      </c>
      <c r="E16" s="10">
        <v>12164000</v>
      </c>
      <c r="F16" s="32" t="s">
        <v>241</v>
      </c>
      <c r="G16" s="8" t="s">
        <v>12</v>
      </c>
      <c r="H16" s="8">
        <v>3</v>
      </c>
      <c r="I16" s="8">
        <v>11</v>
      </c>
      <c r="J16" s="8">
        <v>4</v>
      </c>
      <c r="K16" s="8">
        <v>1</v>
      </c>
      <c r="L16" s="8">
        <v>3</v>
      </c>
      <c r="M16" s="68">
        <f t="shared" si="0"/>
        <v>-700</v>
      </c>
      <c r="N16" s="68">
        <v>0</v>
      </c>
      <c r="O16" s="35"/>
    </row>
    <row r="17" spans="1:15" s="9" customFormat="1" ht="33.75" customHeight="1">
      <c r="A17" s="4" t="s">
        <v>38</v>
      </c>
      <c r="B17" s="5" t="s">
        <v>39</v>
      </c>
      <c r="C17" s="6">
        <v>4980000</v>
      </c>
      <c r="D17" s="32" t="s">
        <v>243</v>
      </c>
      <c r="E17" s="10">
        <v>4980000</v>
      </c>
      <c r="F17" s="32" t="s">
        <v>243</v>
      </c>
      <c r="G17" s="8" t="s">
        <v>12</v>
      </c>
      <c r="H17" s="8">
        <v>3</v>
      </c>
      <c r="I17" s="8">
        <v>11</v>
      </c>
      <c r="J17" s="8">
        <v>4</v>
      </c>
      <c r="K17" s="8">
        <v>1</v>
      </c>
      <c r="L17" s="8">
        <v>4</v>
      </c>
      <c r="M17" s="68">
        <f t="shared" si="0"/>
        <v>0</v>
      </c>
      <c r="N17" s="68">
        <v>0</v>
      </c>
      <c r="O17" s="35"/>
    </row>
    <row r="18" spans="1:15" ht="33.75" customHeight="1">
      <c r="A18" s="4" t="s">
        <v>40</v>
      </c>
      <c r="B18" s="5" t="s">
        <v>41</v>
      </c>
      <c r="C18" s="6">
        <v>26300000</v>
      </c>
      <c r="D18" s="32" t="s">
        <v>244</v>
      </c>
      <c r="E18" s="10">
        <v>26300000</v>
      </c>
      <c r="F18" s="8" t="s">
        <v>312</v>
      </c>
      <c r="G18" s="8" t="s">
        <v>12</v>
      </c>
      <c r="H18" s="8">
        <v>3</v>
      </c>
      <c r="I18" s="8">
        <v>11</v>
      </c>
      <c r="J18" s="8">
        <v>4</v>
      </c>
      <c r="K18" s="8">
        <v>1</v>
      </c>
      <c r="L18" s="8">
        <v>4</v>
      </c>
      <c r="M18" s="68">
        <f t="shared" si="0"/>
        <v>0</v>
      </c>
      <c r="N18" s="68" t="s">
        <v>321</v>
      </c>
      <c r="O18" s="35"/>
    </row>
    <row r="19" spans="1:15" ht="33.75" customHeight="1">
      <c r="A19" s="4" t="s">
        <v>42</v>
      </c>
      <c r="B19" s="5" t="s">
        <v>43</v>
      </c>
      <c r="C19" s="6">
        <v>15084600</v>
      </c>
      <c r="D19" s="32" t="s">
        <v>245</v>
      </c>
      <c r="E19" s="10">
        <v>15084600</v>
      </c>
      <c r="F19" s="32" t="s">
        <v>245</v>
      </c>
      <c r="G19" s="8" t="s">
        <v>12</v>
      </c>
      <c r="H19" s="8">
        <v>3</v>
      </c>
      <c r="I19" s="8">
        <v>11</v>
      </c>
      <c r="J19" s="8">
        <v>4</v>
      </c>
      <c r="K19" s="8">
        <v>1</v>
      </c>
      <c r="L19" s="8">
        <v>4</v>
      </c>
      <c r="M19" s="68">
        <f t="shared" si="0"/>
        <v>0</v>
      </c>
      <c r="N19" s="68">
        <v>0</v>
      </c>
      <c r="O19" s="35"/>
    </row>
    <row r="20" spans="1:15" ht="33.75" customHeight="1">
      <c r="A20" s="4" t="s">
        <v>44</v>
      </c>
      <c r="B20" s="5" t="s">
        <v>45</v>
      </c>
      <c r="C20" s="6">
        <v>18949000</v>
      </c>
      <c r="D20" s="32" t="s">
        <v>246</v>
      </c>
      <c r="E20" s="10">
        <v>18949000</v>
      </c>
      <c r="F20" s="32" t="s">
        <v>246</v>
      </c>
      <c r="G20" s="8" t="s">
        <v>12</v>
      </c>
      <c r="H20" s="8">
        <v>3</v>
      </c>
      <c r="I20" s="8">
        <v>11</v>
      </c>
      <c r="J20" s="8">
        <v>4</v>
      </c>
      <c r="K20" s="8">
        <v>1</v>
      </c>
      <c r="L20" s="8">
        <v>4</v>
      </c>
      <c r="M20" s="68">
        <f t="shared" si="0"/>
        <v>0</v>
      </c>
      <c r="N20" s="68">
        <v>0</v>
      </c>
      <c r="O20" s="35"/>
    </row>
    <row r="21" spans="1:15" ht="33.75" customHeight="1">
      <c r="A21" s="4" t="s">
        <v>46</v>
      </c>
      <c r="B21" s="5" t="s">
        <v>47</v>
      </c>
      <c r="C21" s="6">
        <v>596500</v>
      </c>
      <c r="D21" s="32" t="s">
        <v>313</v>
      </c>
      <c r="E21" s="7">
        <v>596500</v>
      </c>
      <c r="F21" s="8" t="s">
        <v>313</v>
      </c>
      <c r="G21" s="8" t="s">
        <v>12</v>
      </c>
      <c r="H21" s="8">
        <v>3</v>
      </c>
      <c r="I21" s="8">
        <v>11</v>
      </c>
      <c r="J21" s="8">
        <v>4</v>
      </c>
      <c r="K21" s="8">
        <v>1</v>
      </c>
      <c r="L21" s="8">
        <v>4</v>
      </c>
      <c r="M21" s="68">
        <f t="shared" si="0"/>
        <v>0</v>
      </c>
      <c r="N21" s="68">
        <v>0</v>
      </c>
      <c r="O21" s="35"/>
    </row>
    <row r="22" spans="1:15" s="9" customFormat="1" ht="33.75" customHeight="1">
      <c r="A22" s="65" t="s">
        <v>205</v>
      </c>
      <c r="B22" s="65" t="s">
        <v>206</v>
      </c>
      <c r="C22" s="6">
        <v>6256000</v>
      </c>
      <c r="D22" s="32" t="s">
        <v>234</v>
      </c>
      <c r="E22" s="10">
        <v>6256000</v>
      </c>
      <c r="F22" s="8" t="s">
        <v>234</v>
      </c>
      <c r="G22" s="8" t="s">
        <v>48</v>
      </c>
      <c r="H22" s="8">
        <v>3</v>
      </c>
      <c r="I22" s="8">
        <v>11</v>
      </c>
      <c r="J22" s="8">
        <v>4</v>
      </c>
      <c r="K22" s="8">
        <v>2</v>
      </c>
      <c r="L22" s="8">
        <v>1</v>
      </c>
      <c r="M22" s="68">
        <f t="shared" si="0"/>
        <v>0</v>
      </c>
      <c r="N22" s="68">
        <v>0</v>
      </c>
      <c r="O22" s="35"/>
    </row>
    <row r="23" spans="1:15" s="9" customFormat="1" ht="33.75" customHeight="1">
      <c r="A23" s="4" t="s">
        <v>49</v>
      </c>
      <c r="B23" s="5" t="s">
        <v>209</v>
      </c>
      <c r="C23" s="6">
        <v>96790000</v>
      </c>
      <c r="D23" s="32" t="s">
        <v>248</v>
      </c>
      <c r="E23" s="7">
        <v>85650000</v>
      </c>
      <c r="F23" s="8" t="s">
        <v>248</v>
      </c>
      <c r="G23" s="8" t="s">
        <v>50</v>
      </c>
      <c r="H23" s="8">
        <v>2</v>
      </c>
      <c r="I23" s="8">
        <v>9</v>
      </c>
      <c r="J23" s="8">
        <v>1</v>
      </c>
      <c r="K23" s="8">
        <v>2</v>
      </c>
      <c r="L23" s="8">
        <v>2</v>
      </c>
      <c r="M23" s="68">
        <f t="shared" si="0"/>
        <v>-11140000</v>
      </c>
      <c r="N23" s="68">
        <v>0</v>
      </c>
      <c r="O23" s="35"/>
    </row>
    <row r="24" spans="1:15" s="9" customFormat="1" ht="33.75" customHeight="1">
      <c r="A24" s="4" t="s">
        <v>51</v>
      </c>
      <c r="B24" s="5" t="s">
        <v>52</v>
      </c>
      <c r="C24" s="12">
        <v>87504100</v>
      </c>
      <c r="D24" s="70" t="s">
        <v>249</v>
      </c>
      <c r="E24" s="7">
        <v>83944100</v>
      </c>
      <c r="F24" s="8" t="s">
        <v>249</v>
      </c>
      <c r="G24" s="8" t="s">
        <v>50</v>
      </c>
      <c r="H24" s="8">
        <v>3</v>
      </c>
      <c r="I24" s="8">
        <v>9</v>
      </c>
      <c r="J24" s="8">
        <v>3</v>
      </c>
      <c r="K24" s="8">
        <v>2</v>
      </c>
      <c r="L24" s="8">
        <v>2</v>
      </c>
      <c r="M24" s="68">
        <f t="shared" si="0"/>
        <v>-3560000</v>
      </c>
      <c r="N24" s="68">
        <v>0</v>
      </c>
      <c r="O24" s="35"/>
    </row>
    <row r="25" spans="1:15" s="9" customFormat="1" ht="33.75" customHeight="1">
      <c r="A25" s="4" t="s">
        <v>53</v>
      </c>
      <c r="B25" s="5" t="s">
        <v>54</v>
      </c>
      <c r="C25" s="6">
        <v>900000</v>
      </c>
      <c r="D25" s="32" t="s">
        <v>250</v>
      </c>
      <c r="E25" s="10">
        <v>300000</v>
      </c>
      <c r="F25" s="8" t="s">
        <v>306</v>
      </c>
      <c r="G25" s="8" t="s">
        <v>50</v>
      </c>
      <c r="H25" s="8">
        <v>3</v>
      </c>
      <c r="I25" s="8">
        <v>11</v>
      </c>
      <c r="J25" s="8">
        <v>4</v>
      </c>
      <c r="K25" s="8">
        <v>2</v>
      </c>
      <c r="L25" s="8">
        <v>2</v>
      </c>
      <c r="M25" s="68">
        <f t="shared" si="0"/>
        <v>-600000</v>
      </c>
      <c r="N25" s="68" t="s">
        <v>320</v>
      </c>
      <c r="O25" s="35"/>
    </row>
    <row r="26" spans="1:15" s="9" customFormat="1" ht="33.75" customHeight="1">
      <c r="A26" s="4" t="s">
        <v>55</v>
      </c>
      <c r="B26" s="5" t="s">
        <v>211</v>
      </c>
      <c r="C26" s="6">
        <v>1235000</v>
      </c>
      <c r="D26" s="32" t="s">
        <v>250</v>
      </c>
      <c r="E26" s="10">
        <v>1235000</v>
      </c>
      <c r="F26" s="32" t="s">
        <v>250</v>
      </c>
      <c r="G26" s="8" t="s">
        <v>50</v>
      </c>
      <c r="H26" s="8">
        <v>3</v>
      </c>
      <c r="I26" s="8">
        <v>11</v>
      </c>
      <c r="J26" s="8">
        <v>4</v>
      </c>
      <c r="K26" s="8">
        <v>2</v>
      </c>
      <c r="L26" s="8">
        <v>2</v>
      </c>
      <c r="M26" s="68">
        <f t="shared" si="0"/>
        <v>0</v>
      </c>
      <c r="N26" s="68">
        <v>0</v>
      </c>
      <c r="O26" s="35"/>
    </row>
    <row r="27" spans="1:15" s="23" customFormat="1" ht="33.75" customHeight="1">
      <c r="A27" s="4" t="s">
        <v>56</v>
      </c>
      <c r="B27" s="5" t="s">
        <v>57</v>
      </c>
      <c r="C27" s="6">
        <v>21832000</v>
      </c>
      <c r="D27" s="32" t="s">
        <v>251</v>
      </c>
      <c r="E27" s="10">
        <v>21832000</v>
      </c>
      <c r="F27" s="8" t="s">
        <v>251</v>
      </c>
      <c r="G27" s="8" t="s">
        <v>50</v>
      </c>
      <c r="H27" s="8">
        <v>3</v>
      </c>
      <c r="I27" s="8">
        <v>11</v>
      </c>
      <c r="J27" s="8">
        <v>4</v>
      </c>
      <c r="K27" s="8">
        <v>2</v>
      </c>
      <c r="L27" s="8">
        <v>3</v>
      </c>
      <c r="M27" s="68">
        <f t="shared" si="0"/>
        <v>0</v>
      </c>
      <c r="N27" s="68">
        <v>0</v>
      </c>
      <c r="O27" s="35"/>
    </row>
    <row r="28" spans="1:15" s="23" customFormat="1" ht="33.75" customHeight="1">
      <c r="A28" s="4" t="s">
        <v>58</v>
      </c>
      <c r="B28" s="24" t="s">
        <v>59</v>
      </c>
      <c r="C28" s="6">
        <v>76160000</v>
      </c>
      <c r="D28" s="72" t="s">
        <v>252</v>
      </c>
      <c r="E28" s="89">
        <v>76160000</v>
      </c>
      <c r="F28" s="8" t="s">
        <v>252</v>
      </c>
      <c r="G28" s="8" t="s">
        <v>50</v>
      </c>
      <c r="H28" s="8">
        <v>3</v>
      </c>
      <c r="I28" s="8">
        <v>11</v>
      </c>
      <c r="J28" s="8">
        <v>4</v>
      </c>
      <c r="K28" s="8">
        <v>2</v>
      </c>
      <c r="L28" s="8">
        <v>3</v>
      </c>
      <c r="M28" s="68">
        <f t="shared" si="0"/>
        <v>0</v>
      </c>
      <c r="N28" s="68">
        <v>0</v>
      </c>
      <c r="O28" s="35"/>
    </row>
    <row r="29" spans="1:15" s="23" customFormat="1" ht="33.75" customHeight="1">
      <c r="A29" s="4" t="s">
        <v>60</v>
      </c>
      <c r="B29" s="5" t="s">
        <v>61</v>
      </c>
      <c r="C29" s="6">
        <v>118000</v>
      </c>
      <c r="D29" s="32" t="s">
        <v>253</v>
      </c>
      <c r="E29" s="41">
        <v>0</v>
      </c>
      <c r="F29" s="8" t="s">
        <v>253</v>
      </c>
      <c r="G29" s="8" t="s">
        <v>50</v>
      </c>
      <c r="H29" s="8">
        <v>3</v>
      </c>
      <c r="I29" s="8">
        <v>11</v>
      </c>
      <c r="J29" s="8">
        <v>4</v>
      </c>
      <c r="K29" s="8">
        <v>2</v>
      </c>
      <c r="L29" s="8">
        <v>3</v>
      </c>
      <c r="M29" s="68">
        <f t="shared" si="0"/>
        <v>-118000</v>
      </c>
      <c r="N29" s="68">
        <v>0</v>
      </c>
      <c r="O29" s="35"/>
    </row>
    <row r="30" spans="1:15" s="23" customFormat="1" ht="33.75" customHeight="1">
      <c r="A30" s="4" t="s">
        <v>62</v>
      </c>
      <c r="B30" s="25" t="s">
        <v>210</v>
      </c>
      <c r="C30" s="26">
        <v>10880000</v>
      </c>
      <c r="D30" s="73" t="s">
        <v>254</v>
      </c>
      <c r="E30" s="10">
        <v>10880000</v>
      </c>
      <c r="F30" s="27" t="s">
        <v>254</v>
      </c>
      <c r="G30" s="27" t="s">
        <v>50</v>
      </c>
      <c r="H30" s="27">
        <v>3</v>
      </c>
      <c r="I30" s="27">
        <v>11</v>
      </c>
      <c r="J30" s="27">
        <v>4</v>
      </c>
      <c r="K30" s="27">
        <v>2</v>
      </c>
      <c r="L30" s="27">
        <v>3</v>
      </c>
      <c r="M30" s="68">
        <f t="shared" si="0"/>
        <v>0</v>
      </c>
      <c r="N30" s="68">
        <v>0</v>
      </c>
      <c r="O30" s="35"/>
    </row>
    <row r="31" spans="1:15" s="23" customFormat="1" ht="33.75" customHeight="1">
      <c r="A31" s="4" t="s">
        <v>63</v>
      </c>
      <c r="B31" s="5" t="s">
        <v>64</v>
      </c>
      <c r="C31" s="6">
        <v>994720</v>
      </c>
      <c r="D31" s="32" t="s">
        <v>255</v>
      </c>
      <c r="E31" s="10">
        <v>994720</v>
      </c>
      <c r="F31" s="8" t="s">
        <v>255</v>
      </c>
      <c r="G31" s="8" t="s">
        <v>50</v>
      </c>
      <c r="H31" s="8">
        <v>3</v>
      </c>
      <c r="I31" s="8">
        <v>11</v>
      </c>
      <c r="J31" s="8">
        <v>4</v>
      </c>
      <c r="K31" s="8">
        <v>2</v>
      </c>
      <c r="L31" s="8">
        <v>3</v>
      </c>
      <c r="M31" s="68">
        <f t="shared" si="0"/>
        <v>0</v>
      </c>
      <c r="N31" s="68">
        <v>0</v>
      </c>
      <c r="O31" s="35"/>
    </row>
    <row r="32" spans="1:15" s="23" customFormat="1" ht="33.75" customHeight="1">
      <c r="A32" s="4" t="s">
        <v>65</v>
      </c>
      <c r="B32" s="5" t="s">
        <v>66</v>
      </c>
      <c r="C32" s="6">
        <v>44540000</v>
      </c>
      <c r="D32" s="32" t="s">
        <v>256</v>
      </c>
      <c r="E32" s="10">
        <v>70082800</v>
      </c>
      <c r="F32" s="90" t="s">
        <v>307</v>
      </c>
      <c r="G32" s="8" t="s">
        <v>50</v>
      </c>
      <c r="H32" s="8">
        <v>3</v>
      </c>
      <c r="I32" s="8">
        <v>11</v>
      </c>
      <c r="J32" s="8">
        <v>4</v>
      </c>
      <c r="K32" s="8">
        <v>2</v>
      </c>
      <c r="L32" s="8">
        <v>3</v>
      </c>
      <c r="M32" s="68">
        <f t="shared" si="0"/>
        <v>25542800</v>
      </c>
      <c r="N32" s="68">
        <v>10400</v>
      </c>
      <c r="O32" s="35"/>
    </row>
    <row r="33" spans="1:15" ht="33.75" customHeight="1">
      <c r="A33" s="53" t="s">
        <v>67</v>
      </c>
      <c r="B33" s="54" t="s">
        <v>68</v>
      </c>
      <c r="C33" s="55">
        <v>517500</v>
      </c>
      <c r="D33" s="75" t="s">
        <v>257</v>
      </c>
      <c r="E33" s="44">
        <v>476100</v>
      </c>
      <c r="F33" s="8" t="s">
        <v>308</v>
      </c>
      <c r="G33" s="56" t="s">
        <v>50</v>
      </c>
      <c r="H33" s="56">
        <v>3</v>
      </c>
      <c r="I33" s="56">
        <v>11</v>
      </c>
      <c r="J33" s="56">
        <v>4</v>
      </c>
      <c r="K33" s="56">
        <v>2</v>
      </c>
      <c r="L33" s="56">
        <v>4</v>
      </c>
      <c r="M33" s="68">
        <f t="shared" si="0"/>
        <v>-41400</v>
      </c>
      <c r="N33" s="68" t="s">
        <v>316</v>
      </c>
      <c r="O33" s="35"/>
    </row>
    <row r="34" spans="1:15" s="9" customFormat="1" ht="33.75" customHeight="1">
      <c r="A34" s="53" t="s">
        <v>69</v>
      </c>
      <c r="B34" s="57" t="s">
        <v>70</v>
      </c>
      <c r="C34" s="55">
        <v>517500</v>
      </c>
      <c r="D34" s="75" t="s">
        <v>257</v>
      </c>
      <c r="E34" s="44">
        <v>517500</v>
      </c>
      <c r="F34" s="8" t="s">
        <v>257</v>
      </c>
      <c r="G34" s="56" t="s">
        <v>50</v>
      </c>
      <c r="H34" s="56">
        <v>3</v>
      </c>
      <c r="I34" s="56">
        <v>11</v>
      </c>
      <c r="J34" s="56">
        <v>4</v>
      </c>
      <c r="K34" s="56">
        <v>2</v>
      </c>
      <c r="L34" s="56">
        <v>4</v>
      </c>
      <c r="M34" s="68">
        <f t="shared" si="0"/>
        <v>0</v>
      </c>
      <c r="N34" s="68">
        <v>0</v>
      </c>
      <c r="O34" s="35"/>
    </row>
    <row r="35" spans="1:15" s="9" customFormat="1" ht="54" customHeight="1">
      <c r="A35" s="53" t="s">
        <v>71</v>
      </c>
      <c r="B35" s="54" t="s">
        <v>72</v>
      </c>
      <c r="C35" s="55">
        <v>440000</v>
      </c>
      <c r="D35" s="81" t="s">
        <v>258</v>
      </c>
      <c r="E35" s="44">
        <v>465000</v>
      </c>
      <c r="F35" s="84" t="s">
        <v>309</v>
      </c>
      <c r="G35" s="56" t="s">
        <v>50</v>
      </c>
      <c r="H35" s="56">
        <v>3</v>
      </c>
      <c r="I35" s="56">
        <v>11</v>
      </c>
      <c r="J35" s="56">
        <v>4</v>
      </c>
      <c r="K35" s="56">
        <v>2</v>
      </c>
      <c r="L35" s="56">
        <v>4</v>
      </c>
      <c r="M35" s="68">
        <f t="shared" ref="M35:M66" si="1">E35-C35</f>
        <v>25000</v>
      </c>
      <c r="N35" s="98" t="s">
        <v>317</v>
      </c>
      <c r="O35" s="35"/>
    </row>
    <row r="36" spans="1:15" ht="33.75" customHeight="1">
      <c r="A36" s="53" t="s">
        <v>73</v>
      </c>
      <c r="B36" s="54" t="s">
        <v>74</v>
      </c>
      <c r="C36" s="55">
        <v>1246850</v>
      </c>
      <c r="D36" s="75" t="s">
        <v>259</v>
      </c>
      <c r="E36" s="44">
        <v>1246850</v>
      </c>
      <c r="F36" s="75" t="s">
        <v>259</v>
      </c>
      <c r="G36" s="56" t="s">
        <v>50</v>
      </c>
      <c r="H36" s="56">
        <v>3</v>
      </c>
      <c r="I36" s="56">
        <v>11</v>
      </c>
      <c r="J36" s="56">
        <v>4</v>
      </c>
      <c r="K36" s="56">
        <v>2</v>
      </c>
      <c r="L36" s="56">
        <v>4</v>
      </c>
      <c r="M36" s="68">
        <f t="shared" si="1"/>
        <v>0</v>
      </c>
      <c r="N36" s="68">
        <v>0</v>
      </c>
      <c r="O36" s="35"/>
    </row>
    <row r="37" spans="1:15" ht="102" customHeight="1">
      <c r="A37" s="53" t="s">
        <v>75</v>
      </c>
      <c r="B37" s="54" t="s">
        <v>76</v>
      </c>
      <c r="C37" s="55">
        <v>524840</v>
      </c>
      <c r="D37" s="81" t="s">
        <v>260</v>
      </c>
      <c r="E37" s="44">
        <v>524840</v>
      </c>
      <c r="F37" s="81" t="s">
        <v>260</v>
      </c>
      <c r="G37" s="56" t="s">
        <v>50</v>
      </c>
      <c r="H37" s="56">
        <v>3</v>
      </c>
      <c r="I37" s="56">
        <v>11</v>
      </c>
      <c r="J37" s="56">
        <v>4</v>
      </c>
      <c r="K37" s="56">
        <v>2</v>
      </c>
      <c r="L37" s="56">
        <v>4</v>
      </c>
      <c r="M37" s="68">
        <f t="shared" si="1"/>
        <v>0</v>
      </c>
      <c r="N37" s="68">
        <v>0</v>
      </c>
      <c r="O37" s="35"/>
    </row>
    <row r="38" spans="1:15" s="9" customFormat="1" ht="98.25" customHeight="1">
      <c r="A38" s="53" t="s">
        <v>77</v>
      </c>
      <c r="B38" s="54" t="s">
        <v>78</v>
      </c>
      <c r="C38" s="55">
        <v>331300</v>
      </c>
      <c r="D38" s="81" t="s">
        <v>261</v>
      </c>
      <c r="E38" s="44">
        <v>331300</v>
      </c>
      <c r="F38" s="81" t="s">
        <v>261</v>
      </c>
      <c r="G38" s="56" t="s">
        <v>50</v>
      </c>
      <c r="H38" s="56">
        <v>3</v>
      </c>
      <c r="I38" s="56">
        <v>11</v>
      </c>
      <c r="J38" s="56">
        <v>4</v>
      </c>
      <c r="K38" s="56">
        <v>2</v>
      </c>
      <c r="L38" s="56">
        <v>4</v>
      </c>
      <c r="M38" s="68">
        <f t="shared" si="1"/>
        <v>0</v>
      </c>
      <c r="N38" s="68">
        <v>0</v>
      </c>
      <c r="O38" s="35"/>
    </row>
    <row r="39" spans="1:15" s="9" customFormat="1" ht="33.75" customHeight="1">
      <c r="A39" s="53" t="s">
        <v>79</v>
      </c>
      <c r="B39" s="54" t="s">
        <v>80</v>
      </c>
      <c r="C39" s="55">
        <v>1414830</v>
      </c>
      <c r="D39" s="75" t="s">
        <v>262</v>
      </c>
      <c r="E39" s="44">
        <v>1414830</v>
      </c>
      <c r="F39" s="8" t="s">
        <v>262</v>
      </c>
      <c r="G39" s="56" t="s">
        <v>50</v>
      </c>
      <c r="H39" s="56">
        <v>3</v>
      </c>
      <c r="I39" s="56">
        <v>11</v>
      </c>
      <c r="J39" s="56">
        <v>4</v>
      </c>
      <c r="K39" s="56">
        <v>2</v>
      </c>
      <c r="L39" s="56">
        <v>4</v>
      </c>
      <c r="M39" s="68">
        <f t="shared" si="1"/>
        <v>0</v>
      </c>
      <c r="N39" s="68">
        <v>0</v>
      </c>
      <c r="O39" s="35"/>
    </row>
    <row r="40" spans="1:15" s="9" customFormat="1" ht="33.75" customHeight="1">
      <c r="A40" s="4" t="s">
        <v>81</v>
      </c>
      <c r="B40" s="5" t="s">
        <v>82</v>
      </c>
      <c r="C40" s="6">
        <v>21560000</v>
      </c>
      <c r="D40" s="32" t="s">
        <v>263</v>
      </c>
      <c r="E40" s="10">
        <v>21560000</v>
      </c>
      <c r="F40" s="8" t="s">
        <v>263</v>
      </c>
      <c r="G40" s="8" t="s">
        <v>48</v>
      </c>
      <c r="H40" s="8">
        <v>3</v>
      </c>
      <c r="I40" s="8">
        <v>11</v>
      </c>
      <c r="J40" s="8">
        <v>4</v>
      </c>
      <c r="K40" s="8">
        <v>3</v>
      </c>
      <c r="L40" s="8">
        <v>1</v>
      </c>
      <c r="M40" s="68">
        <f t="shared" si="1"/>
        <v>0</v>
      </c>
      <c r="N40" s="68">
        <v>0</v>
      </c>
      <c r="O40" s="35"/>
    </row>
    <row r="41" spans="1:15" ht="33.75" customHeight="1">
      <c r="A41" s="4" t="s">
        <v>83</v>
      </c>
      <c r="B41" s="5" t="s">
        <v>84</v>
      </c>
      <c r="C41" s="6">
        <v>24600000</v>
      </c>
      <c r="D41" s="32" t="s">
        <v>264</v>
      </c>
      <c r="E41" s="10">
        <v>24600000</v>
      </c>
      <c r="F41" s="8" t="s">
        <v>264</v>
      </c>
      <c r="G41" s="8" t="s">
        <v>48</v>
      </c>
      <c r="H41" s="8">
        <v>3</v>
      </c>
      <c r="I41" s="8">
        <v>11</v>
      </c>
      <c r="J41" s="8">
        <v>4</v>
      </c>
      <c r="K41" s="8">
        <v>3</v>
      </c>
      <c r="L41" s="8">
        <v>2</v>
      </c>
      <c r="M41" s="68">
        <f t="shared" si="1"/>
        <v>0</v>
      </c>
      <c r="N41" s="68">
        <v>0</v>
      </c>
      <c r="O41" s="35"/>
    </row>
    <row r="42" spans="1:15" ht="33.75" customHeight="1">
      <c r="A42" s="4" t="s">
        <v>85</v>
      </c>
      <c r="B42" s="5" t="s">
        <v>86</v>
      </c>
      <c r="C42" s="12">
        <v>22140000</v>
      </c>
      <c r="D42" s="70" t="s">
        <v>265</v>
      </c>
      <c r="E42" s="10">
        <v>22140000</v>
      </c>
      <c r="F42" s="8" t="s">
        <v>265</v>
      </c>
      <c r="G42" s="8" t="s">
        <v>48</v>
      </c>
      <c r="H42" s="8">
        <v>4</v>
      </c>
      <c r="I42" s="8">
        <v>15</v>
      </c>
      <c r="J42" s="8">
        <v>2</v>
      </c>
      <c r="K42" s="8">
        <v>3</v>
      </c>
      <c r="L42" s="8">
        <v>2</v>
      </c>
      <c r="M42" s="68">
        <f t="shared" si="1"/>
        <v>0</v>
      </c>
      <c r="N42" s="68">
        <v>0</v>
      </c>
      <c r="O42" s="35"/>
    </row>
    <row r="43" spans="1:15" ht="33.75" customHeight="1">
      <c r="A43" s="4" t="s">
        <v>87</v>
      </c>
      <c r="B43" s="5" t="s">
        <v>207</v>
      </c>
      <c r="C43" s="6">
        <v>12040000</v>
      </c>
      <c r="D43" s="32" t="s">
        <v>266</v>
      </c>
      <c r="E43" s="10">
        <v>12040000</v>
      </c>
      <c r="F43" s="8" t="s">
        <v>266</v>
      </c>
      <c r="G43" s="8" t="s">
        <v>48</v>
      </c>
      <c r="H43" s="8">
        <v>1</v>
      </c>
      <c r="I43" s="8">
        <v>1</v>
      </c>
      <c r="J43" s="8">
        <v>2</v>
      </c>
      <c r="K43" s="8">
        <v>3</v>
      </c>
      <c r="L43" s="8">
        <v>2</v>
      </c>
      <c r="M43" s="68">
        <f t="shared" si="1"/>
        <v>0</v>
      </c>
      <c r="N43" s="68">
        <v>0</v>
      </c>
      <c r="O43" s="35"/>
    </row>
    <row r="44" spans="1:15" s="9" customFormat="1" ht="33.75" customHeight="1">
      <c r="A44" s="4" t="s">
        <v>88</v>
      </c>
      <c r="B44" s="5" t="s">
        <v>89</v>
      </c>
      <c r="C44" s="6">
        <v>200000</v>
      </c>
      <c r="D44" s="32" t="s">
        <v>267</v>
      </c>
      <c r="E44" s="10">
        <v>200000</v>
      </c>
      <c r="F44" s="8" t="s">
        <v>267</v>
      </c>
      <c r="G44" s="8" t="s">
        <v>48</v>
      </c>
      <c r="H44" s="8">
        <v>3</v>
      </c>
      <c r="I44" s="8">
        <v>23</v>
      </c>
      <c r="J44" s="8">
        <v>2</v>
      </c>
      <c r="K44" s="8">
        <v>3</v>
      </c>
      <c r="L44" s="8">
        <v>2</v>
      </c>
      <c r="M44" s="68">
        <f t="shared" si="1"/>
        <v>0</v>
      </c>
      <c r="N44" s="68">
        <v>0</v>
      </c>
      <c r="O44" s="35"/>
    </row>
    <row r="45" spans="1:15" ht="33.75" customHeight="1">
      <c r="A45" s="4" t="s">
        <v>90</v>
      </c>
      <c r="B45" s="5" t="s">
        <v>91</v>
      </c>
      <c r="C45" s="6">
        <v>200000</v>
      </c>
      <c r="D45" s="32" t="s">
        <v>267</v>
      </c>
      <c r="E45" s="10">
        <v>200000</v>
      </c>
      <c r="F45" s="8" t="s">
        <v>267</v>
      </c>
      <c r="G45" s="8" t="s">
        <v>48</v>
      </c>
      <c r="H45" s="8">
        <v>2</v>
      </c>
      <c r="I45" s="8">
        <v>8</v>
      </c>
      <c r="J45" s="8">
        <v>1</v>
      </c>
      <c r="K45" s="8">
        <v>3</v>
      </c>
      <c r="L45" s="8">
        <v>2</v>
      </c>
      <c r="M45" s="68">
        <f t="shared" si="1"/>
        <v>0</v>
      </c>
      <c r="N45" s="68">
        <v>0</v>
      </c>
      <c r="O45" s="35"/>
    </row>
    <row r="46" spans="1:15" s="9" customFormat="1" ht="33.75" customHeight="1">
      <c r="A46" s="4" t="s">
        <v>92</v>
      </c>
      <c r="B46" s="5" t="s">
        <v>93</v>
      </c>
      <c r="C46" s="13">
        <v>0</v>
      </c>
      <c r="D46" s="8" t="s">
        <v>268</v>
      </c>
      <c r="E46" s="41">
        <v>0</v>
      </c>
      <c r="F46" s="8" t="s">
        <v>268</v>
      </c>
      <c r="G46" s="8" t="s">
        <v>48</v>
      </c>
      <c r="H46" s="8">
        <v>4</v>
      </c>
      <c r="I46" s="8">
        <v>17</v>
      </c>
      <c r="J46" s="8">
        <v>2</v>
      </c>
      <c r="K46" s="8">
        <v>3</v>
      </c>
      <c r="L46" s="8">
        <v>2</v>
      </c>
      <c r="M46" s="68">
        <f t="shared" si="1"/>
        <v>0</v>
      </c>
      <c r="N46" s="68">
        <v>0</v>
      </c>
      <c r="O46" s="35"/>
    </row>
    <row r="47" spans="1:15" s="9" customFormat="1" ht="33.75" customHeight="1">
      <c r="A47" s="4" t="s">
        <v>95</v>
      </c>
      <c r="B47" s="5" t="s">
        <v>208</v>
      </c>
      <c r="C47" s="12">
        <v>42197400</v>
      </c>
      <c r="D47" s="70" t="s">
        <v>269</v>
      </c>
      <c r="E47" s="10">
        <v>42197400</v>
      </c>
      <c r="F47" s="8" t="s">
        <v>269</v>
      </c>
      <c r="G47" s="8" t="s">
        <v>48</v>
      </c>
      <c r="H47" s="8">
        <v>2</v>
      </c>
      <c r="I47" s="8">
        <v>8</v>
      </c>
      <c r="J47" s="8">
        <v>1</v>
      </c>
      <c r="K47" s="8">
        <v>3</v>
      </c>
      <c r="L47" s="8">
        <v>3</v>
      </c>
      <c r="M47" s="68">
        <f t="shared" si="1"/>
        <v>0</v>
      </c>
      <c r="N47" s="68">
        <v>0</v>
      </c>
      <c r="O47" s="35"/>
    </row>
    <row r="48" spans="1:15" ht="33.75" customHeight="1">
      <c r="A48" s="28" t="s">
        <v>96</v>
      </c>
      <c r="B48" s="24" t="s">
        <v>97</v>
      </c>
      <c r="C48" s="26">
        <v>32500000</v>
      </c>
      <c r="D48" s="73" t="s">
        <v>270</v>
      </c>
      <c r="E48" s="10">
        <v>32500000</v>
      </c>
      <c r="F48" s="27" t="s">
        <v>270</v>
      </c>
      <c r="G48" s="8" t="s">
        <v>48</v>
      </c>
      <c r="H48" s="27">
        <v>2</v>
      </c>
      <c r="I48" s="27">
        <v>8</v>
      </c>
      <c r="J48" s="27">
        <v>1</v>
      </c>
      <c r="K48" s="27">
        <v>3</v>
      </c>
      <c r="L48" s="27">
        <v>4</v>
      </c>
      <c r="M48" s="68">
        <f t="shared" si="1"/>
        <v>0</v>
      </c>
      <c r="N48" s="68">
        <v>0</v>
      </c>
      <c r="O48" s="35"/>
    </row>
    <row r="49" spans="1:15" s="9" customFormat="1" ht="33.75" customHeight="1">
      <c r="A49" s="4" t="s">
        <v>98</v>
      </c>
      <c r="B49" s="5" t="s">
        <v>99</v>
      </c>
      <c r="C49" s="6">
        <v>11625</v>
      </c>
      <c r="D49" s="32" t="s">
        <v>271</v>
      </c>
      <c r="E49" s="41">
        <v>0</v>
      </c>
      <c r="F49" s="32" t="s">
        <v>271</v>
      </c>
      <c r="G49" s="8" t="s">
        <v>100</v>
      </c>
      <c r="H49" s="8">
        <v>6</v>
      </c>
      <c r="I49" s="8">
        <v>22</v>
      </c>
      <c r="J49" s="8">
        <v>1</v>
      </c>
      <c r="K49" s="8">
        <v>4</v>
      </c>
      <c r="L49" s="8">
        <v>1</v>
      </c>
      <c r="M49" s="68">
        <f t="shared" si="1"/>
        <v>-11625</v>
      </c>
      <c r="N49" s="68">
        <v>0</v>
      </c>
      <c r="O49" s="35"/>
    </row>
    <row r="50" spans="1:15" ht="33.75" customHeight="1">
      <c r="A50" s="53" t="s">
        <v>101</v>
      </c>
      <c r="B50" s="54" t="s">
        <v>102</v>
      </c>
      <c r="C50" s="55">
        <v>148000</v>
      </c>
      <c r="D50" s="75" t="s">
        <v>237</v>
      </c>
      <c r="E50" s="44">
        <v>148000</v>
      </c>
      <c r="F50" s="8" t="s">
        <v>237</v>
      </c>
      <c r="G50" s="8" t="s">
        <v>103</v>
      </c>
      <c r="H50" s="8">
        <v>4</v>
      </c>
      <c r="I50" s="8">
        <v>11</v>
      </c>
      <c r="J50" s="8">
        <v>4</v>
      </c>
      <c r="K50" s="8">
        <v>4</v>
      </c>
      <c r="L50" s="8">
        <v>2</v>
      </c>
      <c r="M50" s="68">
        <f t="shared" si="1"/>
        <v>0</v>
      </c>
      <c r="N50" s="68">
        <v>0</v>
      </c>
      <c r="O50" s="35"/>
    </row>
    <row r="51" spans="1:15" s="9" customFormat="1" ht="33.75" customHeight="1">
      <c r="A51" s="58" t="s">
        <v>104</v>
      </c>
      <c r="B51" s="57" t="s">
        <v>105</v>
      </c>
      <c r="C51" s="55">
        <v>261400</v>
      </c>
      <c r="D51" s="75" t="s">
        <v>272</v>
      </c>
      <c r="E51" s="44">
        <v>261400</v>
      </c>
      <c r="F51" s="75" t="s">
        <v>272</v>
      </c>
      <c r="G51" s="8" t="s">
        <v>103</v>
      </c>
      <c r="H51" s="8">
        <v>4</v>
      </c>
      <c r="I51" s="8">
        <v>11</v>
      </c>
      <c r="J51" s="8">
        <v>4</v>
      </c>
      <c r="K51" s="8">
        <v>4</v>
      </c>
      <c r="L51" s="8">
        <v>2</v>
      </c>
      <c r="M51" s="68">
        <f t="shared" si="1"/>
        <v>0</v>
      </c>
      <c r="N51" s="68">
        <v>0</v>
      </c>
      <c r="O51" s="35"/>
    </row>
    <row r="52" spans="1:15" s="9" customFormat="1" ht="81.75" customHeight="1">
      <c r="A52" s="58" t="s">
        <v>106</v>
      </c>
      <c r="B52" s="54" t="s">
        <v>107</v>
      </c>
      <c r="C52" s="55">
        <v>6460</v>
      </c>
      <c r="D52" s="81" t="s">
        <v>273</v>
      </c>
      <c r="E52" s="44">
        <v>6460</v>
      </c>
      <c r="F52" s="81" t="s">
        <v>273</v>
      </c>
      <c r="G52" s="8" t="s">
        <v>103</v>
      </c>
      <c r="H52" s="8">
        <v>4</v>
      </c>
      <c r="I52" s="8">
        <v>11</v>
      </c>
      <c r="J52" s="8">
        <v>4</v>
      </c>
      <c r="K52" s="8">
        <v>4</v>
      </c>
      <c r="L52" s="8">
        <v>2</v>
      </c>
      <c r="M52" s="68">
        <f t="shared" si="1"/>
        <v>0</v>
      </c>
      <c r="N52" s="68">
        <v>0</v>
      </c>
      <c r="O52" s="35"/>
    </row>
    <row r="53" spans="1:15" s="9" customFormat="1" ht="88.5" customHeight="1">
      <c r="A53" s="53" t="s">
        <v>108</v>
      </c>
      <c r="B53" s="54" t="s">
        <v>109</v>
      </c>
      <c r="C53" s="59">
        <v>3182000</v>
      </c>
      <c r="D53" s="76" t="s">
        <v>279</v>
      </c>
      <c r="E53" s="44">
        <v>3182000</v>
      </c>
      <c r="F53" s="76" t="s">
        <v>279</v>
      </c>
      <c r="G53" s="8" t="s">
        <v>103</v>
      </c>
      <c r="H53" s="8">
        <v>4</v>
      </c>
      <c r="I53" s="8">
        <v>11</v>
      </c>
      <c r="J53" s="8">
        <v>4</v>
      </c>
      <c r="K53" s="8">
        <v>4</v>
      </c>
      <c r="L53" s="8">
        <v>2</v>
      </c>
      <c r="M53" s="68">
        <f t="shared" si="1"/>
        <v>0</v>
      </c>
      <c r="N53" s="68">
        <v>0</v>
      </c>
      <c r="O53" s="35"/>
    </row>
    <row r="54" spans="1:15" s="9" customFormat="1" ht="33.75" customHeight="1">
      <c r="A54" s="53" t="s">
        <v>110</v>
      </c>
      <c r="B54" s="54" t="s">
        <v>111</v>
      </c>
      <c r="C54" s="60">
        <v>944800</v>
      </c>
      <c r="D54" s="76" t="s">
        <v>275</v>
      </c>
      <c r="E54" s="45">
        <v>944800</v>
      </c>
      <c r="F54" s="76" t="s">
        <v>275</v>
      </c>
      <c r="G54" s="8" t="s">
        <v>103</v>
      </c>
      <c r="H54" s="8">
        <v>4</v>
      </c>
      <c r="I54" s="8">
        <v>11</v>
      </c>
      <c r="J54" s="8">
        <v>4</v>
      </c>
      <c r="K54" s="8">
        <v>4</v>
      </c>
      <c r="L54" s="8">
        <v>2</v>
      </c>
      <c r="M54" s="68">
        <f t="shared" si="1"/>
        <v>0</v>
      </c>
      <c r="N54" s="68">
        <v>0</v>
      </c>
      <c r="O54" s="35"/>
    </row>
    <row r="55" spans="1:15" s="9" customFormat="1" ht="33.75" customHeight="1">
      <c r="A55" s="53" t="s">
        <v>112</v>
      </c>
      <c r="B55" s="54" t="s">
        <v>113</v>
      </c>
      <c r="C55" s="55">
        <v>854400</v>
      </c>
      <c r="D55" s="91" t="s">
        <v>276</v>
      </c>
      <c r="E55" s="44">
        <v>854400</v>
      </c>
      <c r="F55" s="75" t="s">
        <v>276</v>
      </c>
      <c r="G55" s="8" t="s">
        <v>103</v>
      </c>
      <c r="H55" s="8">
        <v>4</v>
      </c>
      <c r="I55" s="8">
        <v>11</v>
      </c>
      <c r="J55" s="8">
        <v>4</v>
      </c>
      <c r="K55" s="8">
        <v>4</v>
      </c>
      <c r="L55" s="8">
        <v>2</v>
      </c>
      <c r="M55" s="68">
        <f t="shared" si="1"/>
        <v>0</v>
      </c>
      <c r="N55" s="68">
        <v>0</v>
      </c>
      <c r="O55" s="35"/>
    </row>
    <row r="56" spans="1:15" s="9" customFormat="1" ht="33.75" customHeight="1">
      <c r="A56" s="53" t="s">
        <v>114</v>
      </c>
      <c r="B56" s="54" t="s">
        <v>115</v>
      </c>
      <c r="C56" s="55">
        <v>1033300</v>
      </c>
      <c r="D56" s="75" t="s">
        <v>277</v>
      </c>
      <c r="E56" s="44">
        <v>1033300</v>
      </c>
      <c r="F56" s="75" t="s">
        <v>277</v>
      </c>
      <c r="G56" s="8" t="s">
        <v>103</v>
      </c>
      <c r="H56" s="8">
        <v>4</v>
      </c>
      <c r="I56" s="8">
        <v>11</v>
      </c>
      <c r="J56" s="8">
        <v>4</v>
      </c>
      <c r="K56" s="8">
        <v>4</v>
      </c>
      <c r="L56" s="8">
        <v>2</v>
      </c>
      <c r="M56" s="68">
        <f t="shared" si="1"/>
        <v>0</v>
      </c>
      <c r="N56" s="68">
        <v>0</v>
      </c>
      <c r="O56" s="35"/>
    </row>
    <row r="57" spans="1:15" s="9" customFormat="1" ht="39" customHeight="1">
      <c r="A57" s="53" t="s">
        <v>116</v>
      </c>
      <c r="B57" s="35" t="s">
        <v>117</v>
      </c>
      <c r="C57" s="61">
        <v>2972480</v>
      </c>
      <c r="D57" s="82" t="s">
        <v>278</v>
      </c>
      <c r="E57" s="46">
        <v>2972480</v>
      </c>
      <c r="F57" s="82" t="s">
        <v>278</v>
      </c>
      <c r="G57" s="8" t="s">
        <v>103</v>
      </c>
      <c r="H57" s="8">
        <v>4</v>
      </c>
      <c r="I57" s="8">
        <v>11</v>
      </c>
      <c r="J57" s="8">
        <v>4</v>
      </c>
      <c r="K57" s="8">
        <v>4</v>
      </c>
      <c r="L57" s="8">
        <v>2</v>
      </c>
      <c r="M57" s="68">
        <f t="shared" si="1"/>
        <v>0</v>
      </c>
      <c r="N57" s="68">
        <v>0</v>
      </c>
      <c r="O57" s="35"/>
    </row>
    <row r="58" spans="1:15" s="9" customFormat="1" ht="33.75" customHeight="1">
      <c r="A58" s="53" t="s">
        <v>118</v>
      </c>
      <c r="B58" s="35" t="s">
        <v>119</v>
      </c>
      <c r="C58" s="55">
        <v>218300</v>
      </c>
      <c r="D58" s="75" t="s">
        <v>237</v>
      </c>
      <c r="E58" s="44">
        <v>218300</v>
      </c>
      <c r="F58" s="75" t="s">
        <v>237</v>
      </c>
      <c r="G58" s="8" t="s">
        <v>103</v>
      </c>
      <c r="H58" s="8">
        <v>4</v>
      </c>
      <c r="I58" s="8">
        <v>11</v>
      </c>
      <c r="J58" s="8">
        <v>4</v>
      </c>
      <c r="K58" s="8">
        <v>4</v>
      </c>
      <c r="L58" s="8">
        <v>2</v>
      </c>
      <c r="M58" s="68">
        <f t="shared" si="1"/>
        <v>0</v>
      </c>
      <c r="N58" s="68">
        <v>0</v>
      </c>
      <c r="O58" s="35"/>
    </row>
    <row r="59" spans="1:15" s="9" customFormat="1" ht="166.5" customHeight="1">
      <c r="A59" s="53" t="s">
        <v>120</v>
      </c>
      <c r="B59" s="95" t="s">
        <v>121</v>
      </c>
      <c r="C59" s="55">
        <v>164000</v>
      </c>
      <c r="D59" s="81" t="s">
        <v>274</v>
      </c>
      <c r="E59" s="44">
        <v>164000</v>
      </c>
      <c r="F59" s="81" t="s">
        <v>274</v>
      </c>
      <c r="G59" s="8" t="s">
        <v>103</v>
      </c>
      <c r="H59" s="8">
        <v>4</v>
      </c>
      <c r="I59" s="8">
        <v>11</v>
      </c>
      <c r="J59" s="8">
        <v>4</v>
      </c>
      <c r="K59" s="8">
        <v>4</v>
      </c>
      <c r="L59" s="8">
        <v>2</v>
      </c>
      <c r="M59" s="68">
        <f t="shared" si="1"/>
        <v>0</v>
      </c>
      <c r="N59" s="68">
        <v>0</v>
      </c>
      <c r="O59" s="35"/>
    </row>
    <row r="60" spans="1:15" s="9" customFormat="1" ht="33.75" customHeight="1">
      <c r="A60" s="4" t="s">
        <v>122</v>
      </c>
      <c r="B60" s="5" t="s">
        <v>123</v>
      </c>
      <c r="C60" s="6">
        <v>253800</v>
      </c>
      <c r="D60" s="32" t="s">
        <v>280</v>
      </c>
      <c r="E60" s="10">
        <v>110245</v>
      </c>
      <c r="F60" s="8" t="s">
        <v>280</v>
      </c>
      <c r="G60" s="8" t="s">
        <v>124</v>
      </c>
      <c r="H60" s="8">
        <v>4</v>
      </c>
      <c r="I60" s="8">
        <v>11</v>
      </c>
      <c r="J60" s="8">
        <v>4</v>
      </c>
      <c r="K60" s="8">
        <v>4</v>
      </c>
      <c r="L60" s="8">
        <v>4</v>
      </c>
      <c r="M60" s="68">
        <f t="shared" si="1"/>
        <v>-143555</v>
      </c>
      <c r="N60" s="68">
        <v>0</v>
      </c>
      <c r="O60" s="35"/>
    </row>
    <row r="61" spans="1:15" s="9" customFormat="1" ht="33.75" customHeight="1">
      <c r="A61" s="4" t="s">
        <v>125</v>
      </c>
      <c r="B61" s="5" t="s">
        <v>126</v>
      </c>
      <c r="C61" s="6">
        <v>498800</v>
      </c>
      <c r="D61" s="32" t="s">
        <v>247</v>
      </c>
      <c r="E61" s="10">
        <v>25814</v>
      </c>
      <c r="F61" s="8" t="s">
        <v>247</v>
      </c>
      <c r="G61" s="8" t="s">
        <v>124</v>
      </c>
      <c r="H61" s="8">
        <v>4</v>
      </c>
      <c r="I61" s="8">
        <v>11</v>
      </c>
      <c r="J61" s="8">
        <v>4</v>
      </c>
      <c r="K61" s="8">
        <v>4</v>
      </c>
      <c r="L61" s="8">
        <v>4</v>
      </c>
      <c r="M61" s="68">
        <f t="shared" si="1"/>
        <v>-472986</v>
      </c>
      <c r="N61" s="68">
        <v>0</v>
      </c>
      <c r="O61" s="35"/>
    </row>
    <row r="62" spans="1:15" s="9" customFormat="1" ht="33" customHeight="1">
      <c r="A62" s="4" t="s">
        <v>127</v>
      </c>
      <c r="B62" s="5" t="s">
        <v>128</v>
      </c>
      <c r="C62" s="6">
        <v>729000</v>
      </c>
      <c r="D62" s="32" t="s">
        <v>247</v>
      </c>
      <c r="E62" s="10">
        <v>729000</v>
      </c>
      <c r="F62" s="8" t="s">
        <v>247</v>
      </c>
      <c r="G62" s="8" t="s">
        <v>94</v>
      </c>
      <c r="H62" s="8">
        <v>1</v>
      </c>
      <c r="I62" s="8">
        <v>2</v>
      </c>
      <c r="J62" s="8">
        <v>2</v>
      </c>
      <c r="K62" s="8">
        <v>4</v>
      </c>
      <c r="L62" s="8">
        <v>4</v>
      </c>
      <c r="M62" s="68">
        <f t="shared" si="1"/>
        <v>0</v>
      </c>
      <c r="N62" s="68">
        <v>0</v>
      </c>
      <c r="O62" s="35"/>
    </row>
    <row r="63" spans="1:15" s="9" customFormat="1" ht="39" customHeight="1">
      <c r="A63" s="4" t="s">
        <v>129</v>
      </c>
      <c r="B63" s="5" t="s">
        <v>130</v>
      </c>
      <c r="C63" s="13">
        <v>0</v>
      </c>
      <c r="D63" s="84" t="s">
        <v>281</v>
      </c>
      <c r="E63" s="41">
        <v>0</v>
      </c>
      <c r="F63" s="84" t="s">
        <v>281</v>
      </c>
      <c r="G63" s="8" t="s">
        <v>94</v>
      </c>
      <c r="H63" s="8">
        <v>2</v>
      </c>
      <c r="I63" s="8">
        <v>2</v>
      </c>
      <c r="J63" s="8">
        <v>2</v>
      </c>
      <c r="K63" s="8">
        <v>4</v>
      </c>
      <c r="L63" s="8">
        <v>5</v>
      </c>
      <c r="M63" s="68">
        <f t="shared" si="1"/>
        <v>0</v>
      </c>
      <c r="N63" s="68">
        <v>0</v>
      </c>
      <c r="O63" s="35"/>
    </row>
    <row r="64" spans="1:15" s="9" customFormat="1" ht="108.75" customHeight="1">
      <c r="A64" s="4" t="s">
        <v>131</v>
      </c>
      <c r="B64" s="5" t="s">
        <v>132</v>
      </c>
      <c r="C64" s="13">
        <v>0</v>
      </c>
      <c r="D64" s="85" t="s">
        <v>282</v>
      </c>
      <c r="E64" s="41">
        <v>0</v>
      </c>
      <c r="F64" s="85" t="s">
        <v>282</v>
      </c>
      <c r="G64" s="8" t="s">
        <v>94</v>
      </c>
      <c r="H64" s="8">
        <v>1</v>
      </c>
      <c r="I64" s="8">
        <v>2</v>
      </c>
      <c r="J64" s="8">
        <v>5</v>
      </c>
      <c r="K64" s="8">
        <v>4</v>
      </c>
      <c r="L64" s="8">
        <v>5</v>
      </c>
      <c r="M64" s="68">
        <f t="shared" si="1"/>
        <v>0</v>
      </c>
      <c r="N64" s="68">
        <v>0</v>
      </c>
      <c r="O64" s="35"/>
    </row>
    <row r="65" spans="1:15" s="9" customFormat="1" ht="33.75" customHeight="1">
      <c r="A65" s="4" t="s">
        <v>133</v>
      </c>
      <c r="B65" s="5" t="s">
        <v>134</v>
      </c>
      <c r="C65" s="31">
        <v>20000000</v>
      </c>
      <c r="D65" s="77" t="s">
        <v>283</v>
      </c>
      <c r="E65" s="7">
        <v>20000000</v>
      </c>
      <c r="F65" s="77" t="s">
        <v>283</v>
      </c>
      <c r="G65" s="32" t="s">
        <v>135</v>
      </c>
      <c r="H65" s="8">
        <v>1</v>
      </c>
      <c r="I65" s="8">
        <v>2</v>
      </c>
      <c r="J65" s="8">
        <v>2</v>
      </c>
      <c r="K65" s="8">
        <v>4</v>
      </c>
      <c r="L65" s="8">
        <v>5</v>
      </c>
      <c r="M65" s="68">
        <f t="shared" si="1"/>
        <v>0</v>
      </c>
      <c r="N65" s="68">
        <v>0</v>
      </c>
      <c r="O65" s="35"/>
    </row>
    <row r="66" spans="1:15" s="9" customFormat="1" ht="33.75" customHeight="1">
      <c r="A66" s="4" t="s">
        <v>136</v>
      </c>
      <c r="B66" s="64" t="s">
        <v>137</v>
      </c>
      <c r="C66" s="12">
        <v>93400</v>
      </c>
      <c r="D66" s="70" t="s">
        <v>284</v>
      </c>
      <c r="E66" s="10">
        <v>93400</v>
      </c>
      <c r="F66" s="8" t="s">
        <v>284</v>
      </c>
      <c r="G66" s="8" t="s">
        <v>124</v>
      </c>
      <c r="H66" s="8">
        <v>3</v>
      </c>
      <c r="I66" s="8">
        <v>4</v>
      </c>
      <c r="J66" s="8">
        <v>6</v>
      </c>
      <c r="K66" s="8">
        <v>4</v>
      </c>
      <c r="L66" s="8">
        <v>6</v>
      </c>
      <c r="M66" s="68">
        <f t="shared" si="1"/>
        <v>0</v>
      </c>
      <c r="N66" s="68">
        <v>0</v>
      </c>
      <c r="O66" s="35"/>
    </row>
    <row r="67" spans="1:15" s="9" customFormat="1" ht="33.75" customHeight="1">
      <c r="A67" s="4" t="s">
        <v>138</v>
      </c>
      <c r="B67" s="96" t="s">
        <v>139</v>
      </c>
      <c r="C67" s="6">
        <v>123200</v>
      </c>
      <c r="D67" s="32" t="s">
        <v>285</v>
      </c>
      <c r="E67" s="10">
        <v>123200</v>
      </c>
      <c r="F67" s="8" t="s">
        <v>285</v>
      </c>
      <c r="G67" s="8" t="s">
        <v>124</v>
      </c>
      <c r="H67" s="8">
        <v>3</v>
      </c>
      <c r="I67" s="8">
        <v>4</v>
      </c>
      <c r="J67" s="8">
        <v>6</v>
      </c>
      <c r="K67" s="8">
        <v>4</v>
      </c>
      <c r="L67" s="8">
        <v>6</v>
      </c>
      <c r="M67" s="68">
        <f t="shared" ref="M67:M99" si="2">E67-C67</f>
        <v>0</v>
      </c>
      <c r="N67" s="68">
        <v>0</v>
      </c>
      <c r="O67" s="35"/>
    </row>
    <row r="68" spans="1:15" s="9" customFormat="1" ht="33.75" customHeight="1">
      <c r="A68" s="4" t="s">
        <v>140</v>
      </c>
      <c r="B68" s="5" t="s">
        <v>141</v>
      </c>
      <c r="C68" s="6">
        <v>6411600</v>
      </c>
      <c r="D68" s="32" t="s">
        <v>286</v>
      </c>
      <c r="E68" s="10">
        <v>6211100</v>
      </c>
      <c r="F68" s="8" t="s">
        <v>286</v>
      </c>
      <c r="G68" s="8" t="s">
        <v>124</v>
      </c>
      <c r="H68" s="8">
        <v>3</v>
      </c>
      <c r="I68" s="8">
        <v>4</v>
      </c>
      <c r="J68" s="8">
        <v>6</v>
      </c>
      <c r="K68" s="8">
        <v>4</v>
      </c>
      <c r="L68" s="8">
        <v>6</v>
      </c>
      <c r="M68" s="68">
        <f t="shared" si="2"/>
        <v>-200500</v>
      </c>
      <c r="N68" s="68">
        <v>0</v>
      </c>
      <c r="O68" s="35"/>
    </row>
    <row r="69" spans="1:15" ht="33.75" customHeight="1">
      <c r="A69" s="4" t="s">
        <v>217</v>
      </c>
      <c r="B69" s="5" t="s">
        <v>216</v>
      </c>
      <c r="C69" s="6">
        <v>1341000</v>
      </c>
      <c r="D69" s="32" t="s">
        <v>287</v>
      </c>
      <c r="E69" s="10">
        <v>1341000</v>
      </c>
      <c r="F69" s="8" t="s">
        <v>287</v>
      </c>
      <c r="G69" s="8" t="s">
        <v>124</v>
      </c>
      <c r="H69" s="8">
        <v>6</v>
      </c>
      <c r="I69" s="8">
        <v>20</v>
      </c>
      <c r="J69" s="8">
        <v>1</v>
      </c>
      <c r="K69" s="8">
        <v>5</v>
      </c>
      <c r="L69" s="8">
        <v>1</v>
      </c>
      <c r="M69" s="68">
        <f t="shared" si="2"/>
        <v>0</v>
      </c>
      <c r="N69" s="68">
        <v>0</v>
      </c>
      <c r="O69" s="35"/>
    </row>
    <row r="70" spans="1:15" ht="83.25" customHeight="1">
      <c r="A70" s="4" t="s">
        <v>142</v>
      </c>
      <c r="B70" s="5" t="s">
        <v>143</v>
      </c>
      <c r="C70" s="12">
        <v>125600</v>
      </c>
      <c r="D70" s="80" t="s">
        <v>288</v>
      </c>
      <c r="E70" s="10">
        <v>763830</v>
      </c>
      <c r="F70" s="84" t="s">
        <v>288</v>
      </c>
      <c r="G70" s="8" t="s">
        <v>124</v>
      </c>
      <c r="H70" s="8">
        <v>6</v>
      </c>
      <c r="I70" s="8">
        <v>20</v>
      </c>
      <c r="J70" s="8">
        <v>4</v>
      </c>
      <c r="K70" s="8">
        <v>5</v>
      </c>
      <c r="L70" s="8">
        <v>1</v>
      </c>
      <c r="M70" s="68">
        <f t="shared" si="2"/>
        <v>638230</v>
      </c>
      <c r="N70" s="68">
        <v>0</v>
      </c>
      <c r="O70" s="35"/>
    </row>
    <row r="71" spans="1:15" ht="33.75" customHeight="1">
      <c r="A71" s="4" t="s">
        <v>144</v>
      </c>
      <c r="B71" s="13" t="s">
        <v>215</v>
      </c>
      <c r="C71" s="6">
        <v>300000</v>
      </c>
      <c r="D71" s="32" t="s">
        <v>250</v>
      </c>
      <c r="E71" s="10">
        <v>300000</v>
      </c>
      <c r="F71" s="8" t="s">
        <v>250</v>
      </c>
      <c r="G71" s="8" t="s">
        <v>145</v>
      </c>
      <c r="H71" s="8">
        <v>6</v>
      </c>
      <c r="I71" s="8">
        <v>20</v>
      </c>
      <c r="J71" s="8">
        <v>2</v>
      </c>
      <c r="K71" s="8">
        <v>5</v>
      </c>
      <c r="L71" s="8">
        <v>2</v>
      </c>
      <c r="M71" s="68">
        <f t="shared" si="2"/>
        <v>0</v>
      </c>
      <c r="N71" s="68">
        <v>0</v>
      </c>
      <c r="O71" s="35"/>
    </row>
    <row r="72" spans="1:15" ht="33.75" customHeight="1">
      <c r="A72" s="4" t="s">
        <v>146</v>
      </c>
      <c r="B72" s="5" t="s">
        <v>212</v>
      </c>
      <c r="C72" s="6">
        <v>1510669</v>
      </c>
      <c r="D72" s="32" t="s">
        <v>289</v>
      </c>
      <c r="E72" s="10">
        <v>1510669</v>
      </c>
      <c r="F72" s="8" t="s">
        <v>289</v>
      </c>
      <c r="G72" s="8" t="s">
        <v>147</v>
      </c>
      <c r="H72" s="32">
        <v>6</v>
      </c>
      <c r="I72" s="8">
        <v>20</v>
      </c>
      <c r="J72" s="8">
        <v>5</v>
      </c>
      <c r="K72" s="8">
        <v>5</v>
      </c>
      <c r="L72" s="8">
        <v>2</v>
      </c>
      <c r="M72" s="68">
        <f t="shared" si="2"/>
        <v>0</v>
      </c>
      <c r="N72" s="68">
        <v>0</v>
      </c>
      <c r="O72" s="35"/>
    </row>
    <row r="73" spans="1:15" ht="33.75" customHeight="1">
      <c r="A73" s="4" t="s">
        <v>148</v>
      </c>
      <c r="B73" s="5" t="s">
        <v>149</v>
      </c>
      <c r="C73" s="6">
        <v>1881900</v>
      </c>
      <c r="D73" s="32" t="s">
        <v>290</v>
      </c>
      <c r="E73" s="42">
        <v>1881900</v>
      </c>
      <c r="F73" s="8" t="s">
        <v>290</v>
      </c>
      <c r="G73" s="8" t="s">
        <v>147</v>
      </c>
      <c r="H73" s="8">
        <v>6</v>
      </c>
      <c r="I73" s="8">
        <v>20</v>
      </c>
      <c r="J73" s="8">
        <v>5</v>
      </c>
      <c r="K73" s="8">
        <v>5</v>
      </c>
      <c r="L73" s="8">
        <v>2</v>
      </c>
      <c r="M73" s="68">
        <f t="shared" si="2"/>
        <v>0</v>
      </c>
      <c r="N73" s="68">
        <v>0</v>
      </c>
      <c r="O73" s="35"/>
    </row>
    <row r="74" spans="1:15" s="9" customFormat="1" ht="123.75" customHeight="1">
      <c r="A74" s="4" t="s">
        <v>150</v>
      </c>
      <c r="B74" s="5" t="s">
        <v>151</v>
      </c>
      <c r="C74" s="6">
        <v>0</v>
      </c>
      <c r="D74" s="83" t="s">
        <v>291</v>
      </c>
      <c r="E74" s="10">
        <v>0</v>
      </c>
      <c r="F74" s="88" t="s">
        <v>291</v>
      </c>
      <c r="G74" s="8" t="s">
        <v>147</v>
      </c>
      <c r="H74" s="8">
        <v>6</v>
      </c>
      <c r="I74" s="8">
        <v>20</v>
      </c>
      <c r="J74" s="8">
        <v>5</v>
      </c>
      <c r="K74" s="8">
        <v>5</v>
      </c>
      <c r="L74" s="8">
        <v>2</v>
      </c>
      <c r="M74" s="68">
        <f t="shared" si="2"/>
        <v>0</v>
      </c>
      <c r="N74" s="68">
        <v>0</v>
      </c>
      <c r="O74" s="35"/>
    </row>
    <row r="75" spans="1:15" s="9" customFormat="1" ht="89.25" customHeight="1">
      <c r="A75" s="4" t="s">
        <v>152</v>
      </c>
      <c r="B75" s="5" t="s">
        <v>153</v>
      </c>
      <c r="C75" s="6">
        <v>0</v>
      </c>
      <c r="D75" s="83" t="s">
        <v>292</v>
      </c>
      <c r="E75" s="42">
        <v>0</v>
      </c>
      <c r="F75" s="84" t="s">
        <v>292</v>
      </c>
      <c r="G75" s="8" t="s">
        <v>147</v>
      </c>
      <c r="H75" s="8">
        <v>6</v>
      </c>
      <c r="I75" s="8">
        <v>20</v>
      </c>
      <c r="J75" s="8">
        <v>5</v>
      </c>
      <c r="K75" s="8">
        <v>5</v>
      </c>
      <c r="L75" s="8">
        <v>2</v>
      </c>
      <c r="M75" s="68">
        <f t="shared" si="2"/>
        <v>0</v>
      </c>
      <c r="N75" s="68">
        <v>0</v>
      </c>
      <c r="O75" s="56"/>
    </row>
    <row r="76" spans="1:15" s="9" customFormat="1" ht="33.75" customHeight="1">
      <c r="A76" s="4" t="s">
        <v>154</v>
      </c>
      <c r="B76" s="5" t="s">
        <v>155</v>
      </c>
      <c r="C76" s="10">
        <v>424700</v>
      </c>
      <c r="D76" s="86" t="s">
        <v>236</v>
      </c>
      <c r="E76" s="66">
        <v>0</v>
      </c>
      <c r="F76" s="8" t="s">
        <v>236</v>
      </c>
      <c r="G76" s="8" t="s">
        <v>50</v>
      </c>
      <c r="H76" s="8">
        <v>3</v>
      </c>
      <c r="I76" s="8">
        <v>11</v>
      </c>
      <c r="J76" s="8">
        <v>4</v>
      </c>
      <c r="K76" s="8">
        <v>5</v>
      </c>
      <c r="L76" s="8">
        <v>3</v>
      </c>
      <c r="M76" s="68">
        <f t="shared" si="2"/>
        <v>-424700</v>
      </c>
      <c r="N76" s="68">
        <v>0</v>
      </c>
      <c r="O76" s="35"/>
    </row>
    <row r="77" spans="1:15" s="9" customFormat="1" ht="33.75" customHeight="1">
      <c r="A77" s="4" t="s">
        <v>156</v>
      </c>
      <c r="B77" s="5" t="s">
        <v>157</v>
      </c>
      <c r="C77" s="10">
        <v>1057250</v>
      </c>
      <c r="D77" s="78" t="s">
        <v>285</v>
      </c>
      <c r="E77" s="69">
        <v>1057250</v>
      </c>
      <c r="F77" s="78" t="s">
        <v>285</v>
      </c>
      <c r="G77" s="8" t="s">
        <v>50</v>
      </c>
      <c r="H77" s="8">
        <v>3</v>
      </c>
      <c r="I77" s="8">
        <v>11</v>
      </c>
      <c r="J77" s="8">
        <v>4</v>
      </c>
      <c r="K77" s="8">
        <v>5</v>
      </c>
      <c r="L77" s="8">
        <v>3</v>
      </c>
      <c r="M77" s="68">
        <f t="shared" si="2"/>
        <v>0</v>
      </c>
      <c r="N77" s="68">
        <v>0</v>
      </c>
      <c r="O77" s="35"/>
    </row>
    <row r="78" spans="1:15" s="9" customFormat="1" ht="33.75" customHeight="1">
      <c r="A78" s="14" t="s">
        <v>158</v>
      </c>
      <c r="B78" s="15" t="s">
        <v>159</v>
      </c>
      <c r="C78" s="16">
        <v>35471570</v>
      </c>
      <c r="D78" s="74" t="s">
        <v>240</v>
      </c>
      <c r="E78" s="33">
        <v>35471570</v>
      </c>
      <c r="F78" s="74" t="s">
        <v>240</v>
      </c>
      <c r="G78" s="17" t="s">
        <v>160</v>
      </c>
      <c r="H78" s="17">
        <v>6</v>
      </c>
      <c r="I78" s="17">
        <v>20</v>
      </c>
      <c r="J78" s="17">
        <v>1</v>
      </c>
      <c r="K78" s="17">
        <v>5</v>
      </c>
      <c r="L78" s="17">
        <v>3</v>
      </c>
      <c r="M78" s="68">
        <f t="shared" si="2"/>
        <v>0</v>
      </c>
      <c r="N78" s="68">
        <v>0</v>
      </c>
      <c r="O78" s="50"/>
    </row>
    <row r="79" spans="1:15" s="9" customFormat="1" ht="33.75" customHeight="1">
      <c r="A79" s="4" t="s">
        <v>161</v>
      </c>
      <c r="B79" s="5" t="s">
        <v>220</v>
      </c>
      <c r="C79" s="6">
        <v>19400000</v>
      </c>
      <c r="D79" s="32" t="s">
        <v>240</v>
      </c>
      <c r="E79" s="10">
        <v>19400000</v>
      </c>
      <c r="F79" s="32" t="s">
        <v>240</v>
      </c>
      <c r="G79" s="8" t="s">
        <v>160</v>
      </c>
      <c r="H79" s="8">
        <v>6</v>
      </c>
      <c r="I79" s="8">
        <v>20</v>
      </c>
      <c r="J79" s="8">
        <v>1</v>
      </c>
      <c r="K79" s="8">
        <v>5</v>
      </c>
      <c r="L79" s="8">
        <v>4</v>
      </c>
      <c r="M79" s="68">
        <f t="shared" si="2"/>
        <v>0</v>
      </c>
      <c r="N79" s="68">
        <v>0</v>
      </c>
      <c r="O79" s="35"/>
    </row>
    <row r="80" spans="1:15" s="9" customFormat="1" ht="33.75" customHeight="1">
      <c r="A80" s="4" t="s">
        <v>162</v>
      </c>
      <c r="B80" s="5" t="s">
        <v>163</v>
      </c>
      <c r="C80" s="6">
        <v>1443211</v>
      </c>
      <c r="D80" s="32" t="s">
        <v>240</v>
      </c>
      <c r="E80" s="10">
        <v>1443211</v>
      </c>
      <c r="F80" s="32" t="s">
        <v>240</v>
      </c>
      <c r="G80" s="8" t="s">
        <v>160</v>
      </c>
      <c r="H80" s="8">
        <v>6</v>
      </c>
      <c r="I80" s="8">
        <v>20</v>
      </c>
      <c r="J80" s="8">
        <v>1</v>
      </c>
      <c r="K80" s="8">
        <v>5</v>
      </c>
      <c r="L80" s="8">
        <v>4</v>
      </c>
      <c r="M80" s="68">
        <f t="shared" si="2"/>
        <v>0</v>
      </c>
      <c r="N80" s="68">
        <v>0</v>
      </c>
      <c r="O80" s="35"/>
    </row>
    <row r="81" spans="1:15" s="9" customFormat="1" ht="63.75" customHeight="1">
      <c r="A81" s="4" t="s">
        <v>164</v>
      </c>
      <c r="B81" s="5" t="s">
        <v>165</v>
      </c>
      <c r="C81" s="6">
        <v>500000</v>
      </c>
      <c r="D81" s="83" t="s">
        <v>293</v>
      </c>
      <c r="E81" s="10">
        <v>0</v>
      </c>
      <c r="F81" s="88" t="s">
        <v>293</v>
      </c>
      <c r="G81" s="8" t="s">
        <v>166</v>
      </c>
      <c r="H81" s="8">
        <v>6</v>
      </c>
      <c r="I81" s="8">
        <v>18</v>
      </c>
      <c r="J81" s="8">
        <v>5</v>
      </c>
      <c r="K81" s="8">
        <v>5</v>
      </c>
      <c r="L81" s="8">
        <v>5</v>
      </c>
      <c r="M81" s="68">
        <f t="shared" si="2"/>
        <v>-500000</v>
      </c>
      <c r="N81" s="68">
        <v>0</v>
      </c>
      <c r="O81" s="35"/>
    </row>
    <row r="82" spans="1:15" s="9" customFormat="1" ht="59.25" customHeight="1">
      <c r="A82" s="4" t="s">
        <v>167</v>
      </c>
      <c r="B82" s="5" t="s">
        <v>168</v>
      </c>
      <c r="C82" s="92">
        <v>500000</v>
      </c>
      <c r="D82" s="83" t="s">
        <v>293</v>
      </c>
      <c r="E82" s="10">
        <v>0</v>
      </c>
      <c r="F82" s="88" t="s">
        <v>293</v>
      </c>
      <c r="G82" s="8" t="s">
        <v>166</v>
      </c>
      <c r="H82" s="8">
        <v>6</v>
      </c>
      <c r="I82" s="8">
        <v>20</v>
      </c>
      <c r="J82" s="8">
        <v>1</v>
      </c>
      <c r="K82" s="8">
        <v>5</v>
      </c>
      <c r="L82" s="8">
        <v>5</v>
      </c>
      <c r="M82" s="68">
        <f t="shared" si="2"/>
        <v>-500000</v>
      </c>
      <c r="N82" s="68">
        <v>0</v>
      </c>
      <c r="O82" s="35"/>
    </row>
    <row r="83" spans="1:15" ht="33.75" customHeight="1">
      <c r="A83" s="14" t="s">
        <v>213</v>
      </c>
      <c r="B83" s="15" t="s">
        <v>214</v>
      </c>
      <c r="C83" s="16">
        <v>15640</v>
      </c>
      <c r="D83" s="74" t="s">
        <v>290</v>
      </c>
      <c r="E83" s="67">
        <v>15640</v>
      </c>
      <c r="F83" s="17" t="s">
        <v>290</v>
      </c>
      <c r="G83" s="17" t="s">
        <v>166</v>
      </c>
      <c r="H83" s="17">
        <v>6</v>
      </c>
      <c r="I83" s="17">
        <v>20</v>
      </c>
      <c r="J83" s="17">
        <v>1</v>
      </c>
      <c r="K83" s="17">
        <v>5</v>
      </c>
      <c r="L83" s="17">
        <v>5</v>
      </c>
      <c r="M83" s="68">
        <f t="shared" si="2"/>
        <v>0</v>
      </c>
      <c r="N83" s="68">
        <v>0</v>
      </c>
      <c r="O83" s="50"/>
    </row>
    <row r="84" spans="1:15" ht="33.75" customHeight="1">
      <c r="A84" s="4" t="s">
        <v>169</v>
      </c>
      <c r="B84" s="5" t="s">
        <v>170</v>
      </c>
      <c r="C84" s="6">
        <v>100000</v>
      </c>
      <c r="D84" s="32" t="s">
        <v>294</v>
      </c>
      <c r="E84" s="10">
        <v>100000</v>
      </c>
      <c r="F84" s="8" t="s">
        <v>294</v>
      </c>
      <c r="G84" s="8" t="s">
        <v>100</v>
      </c>
      <c r="H84" s="8">
        <v>6</v>
      </c>
      <c r="I84" s="8">
        <v>20</v>
      </c>
      <c r="J84" s="8">
        <v>4</v>
      </c>
      <c r="K84" s="8">
        <v>5</v>
      </c>
      <c r="L84" s="8">
        <v>5</v>
      </c>
      <c r="M84" s="68">
        <f t="shared" si="2"/>
        <v>0</v>
      </c>
      <c r="N84" s="68">
        <v>0</v>
      </c>
      <c r="O84" s="35"/>
    </row>
    <row r="85" spans="1:15" s="9" customFormat="1" ht="33.75" customHeight="1">
      <c r="A85" s="4" t="s">
        <v>171</v>
      </c>
      <c r="B85" s="5" t="s">
        <v>172</v>
      </c>
      <c r="C85" s="6">
        <v>273900</v>
      </c>
      <c r="D85" s="32" t="s">
        <v>243</v>
      </c>
      <c r="E85" s="10">
        <v>0</v>
      </c>
      <c r="F85" s="78">
        <v>0</v>
      </c>
      <c r="G85" s="8" t="s">
        <v>100</v>
      </c>
      <c r="H85" s="8">
        <v>6</v>
      </c>
      <c r="I85" s="8">
        <v>20</v>
      </c>
      <c r="J85" s="8">
        <v>4</v>
      </c>
      <c r="K85" s="8">
        <v>5</v>
      </c>
      <c r="L85" s="8">
        <v>5</v>
      </c>
      <c r="M85" s="68">
        <f t="shared" si="2"/>
        <v>-273900</v>
      </c>
      <c r="N85" s="68" t="s">
        <v>318</v>
      </c>
      <c r="O85" s="35"/>
    </row>
    <row r="86" spans="1:15" s="9" customFormat="1" ht="33.75" customHeight="1">
      <c r="A86" s="4" t="s">
        <v>173</v>
      </c>
      <c r="B86" s="5" t="s">
        <v>174</v>
      </c>
      <c r="C86" s="6">
        <v>193875</v>
      </c>
      <c r="D86" s="32" t="s">
        <v>295</v>
      </c>
      <c r="E86" s="10">
        <v>0</v>
      </c>
      <c r="F86" s="78">
        <v>0</v>
      </c>
      <c r="G86" s="8" t="s">
        <v>100</v>
      </c>
      <c r="H86" s="8">
        <v>6</v>
      </c>
      <c r="I86" s="8">
        <v>22</v>
      </c>
      <c r="J86" s="8">
        <v>1</v>
      </c>
      <c r="K86" s="8">
        <v>5</v>
      </c>
      <c r="L86" s="8">
        <v>5</v>
      </c>
      <c r="M86" s="68">
        <f t="shared" si="2"/>
        <v>-193875</v>
      </c>
      <c r="N86" s="68" t="s">
        <v>319</v>
      </c>
      <c r="O86" s="35"/>
    </row>
    <row r="87" spans="1:15" s="9" customFormat="1" ht="33.75" customHeight="1">
      <c r="A87" s="4" t="s">
        <v>175</v>
      </c>
      <c r="B87" s="34" t="s">
        <v>176</v>
      </c>
      <c r="C87" s="29">
        <v>987380</v>
      </c>
      <c r="D87" s="79" t="s">
        <v>314</v>
      </c>
      <c r="E87" s="43">
        <v>1021460</v>
      </c>
      <c r="F87" s="79" t="s">
        <v>314</v>
      </c>
      <c r="G87" s="8" t="s">
        <v>177</v>
      </c>
      <c r="H87" s="8">
        <v>6</v>
      </c>
      <c r="I87" s="8">
        <v>20</v>
      </c>
      <c r="J87" s="8">
        <v>2</v>
      </c>
      <c r="K87" s="8">
        <v>5</v>
      </c>
      <c r="L87" s="8">
        <v>5</v>
      </c>
      <c r="M87" s="68">
        <f t="shared" si="2"/>
        <v>34080</v>
      </c>
      <c r="N87" s="68">
        <v>0</v>
      </c>
      <c r="O87" s="35"/>
    </row>
    <row r="88" spans="1:15" s="9" customFormat="1" ht="33.75" customHeight="1">
      <c r="A88" s="4" t="s">
        <v>178</v>
      </c>
      <c r="B88" s="5" t="s">
        <v>179</v>
      </c>
      <c r="C88" s="12">
        <v>833800</v>
      </c>
      <c r="D88" s="70" t="s">
        <v>296</v>
      </c>
      <c r="E88" s="10">
        <v>833800</v>
      </c>
      <c r="F88" s="8" t="s">
        <v>296</v>
      </c>
      <c r="G88" s="8" t="s">
        <v>180</v>
      </c>
      <c r="H88" s="8">
        <v>6</v>
      </c>
      <c r="I88" s="8">
        <v>20</v>
      </c>
      <c r="J88" s="8">
        <v>4</v>
      </c>
      <c r="K88" s="8">
        <v>5</v>
      </c>
      <c r="L88" s="8">
        <v>5</v>
      </c>
      <c r="M88" s="68">
        <f t="shared" si="2"/>
        <v>0</v>
      </c>
      <c r="N88" s="68">
        <v>0</v>
      </c>
      <c r="O88" s="35"/>
    </row>
    <row r="89" spans="1:15" s="9" customFormat="1" ht="33.75" customHeight="1">
      <c r="A89" s="4" t="s">
        <v>181</v>
      </c>
      <c r="B89" s="5" t="s">
        <v>182</v>
      </c>
      <c r="C89" s="13">
        <v>0</v>
      </c>
      <c r="D89" s="8" t="s">
        <v>285</v>
      </c>
      <c r="E89" s="41">
        <v>0</v>
      </c>
      <c r="F89" s="8" t="s">
        <v>285</v>
      </c>
      <c r="G89" s="8" t="s">
        <v>180</v>
      </c>
      <c r="H89" s="8">
        <v>6</v>
      </c>
      <c r="I89" s="8">
        <v>20</v>
      </c>
      <c r="J89" s="8">
        <v>4</v>
      </c>
      <c r="K89" s="8">
        <v>5</v>
      </c>
      <c r="L89" s="8">
        <v>5</v>
      </c>
      <c r="M89" s="68">
        <f t="shared" si="2"/>
        <v>0</v>
      </c>
      <c r="N89" s="68">
        <v>0</v>
      </c>
      <c r="O89" s="35"/>
    </row>
    <row r="90" spans="1:15" s="9" customFormat="1" ht="66" customHeight="1">
      <c r="A90" s="4" t="s">
        <v>183</v>
      </c>
      <c r="B90" s="5" t="s">
        <v>184</v>
      </c>
      <c r="C90" s="6">
        <v>2688700</v>
      </c>
      <c r="D90" s="83" t="s">
        <v>297</v>
      </c>
      <c r="E90" s="10">
        <v>2686700</v>
      </c>
      <c r="F90" s="83" t="s">
        <v>297</v>
      </c>
      <c r="G90" s="8" t="s">
        <v>180</v>
      </c>
      <c r="H90" s="8">
        <v>6</v>
      </c>
      <c r="I90" s="8">
        <v>20</v>
      </c>
      <c r="J90" s="8">
        <v>4</v>
      </c>
      <c r="K90" s="8">
        <v>5</v>
      </c>
      <c r="L90" s="8">
        <v>5</v>
      </c>
      <c r="M90" s="68">
        <f t="shared" si="2"/>
        <v>-2000</v>
      </c>
      <c r="N90" s="68">
        <v>0</v>
      </c>
      <c r="O90" s="35"/>
    </row>
    <row r="91" spans="1:15" s="9" customFormat="1" ht="62.25" customHeight="1">
      <c r="A91" s="4" t="s">
        <v>185</v>
      </c>
      <c r="B91" s="5" t="s">
        <v>186</v>
      </c>
      <c r="C91" s="6">
        <v>8997200</v>
      </c>
      <c r="D91" s="83" t="s">
        <v>298</v>
      </c>
      <c r="E91" s="10">
        <v>6000000</v>
      </c>
      <c r="F91" s="83" t="s">
        <v>298</v>
      </c>
      <c r="G91" s="8" t="s">
        <v>187</v>
      </c>
      <c r="H91" s="8">
        <v>6</v>
      </c>
      <c r="I91" s="8">
        <v>20</v>
      </c>
      <c r="J91" s="8">
        <v>5</v>
      </c>
      <c r="K91" s="8">
        <v>5</v>
      </c>
      <c r="L91" s="8">
        <v>5</v>
      </c>
      <c r="M91" s="68">
        <f t="shared" si="2"/>
        <v>-2997200</v>
      </c>
      <c r="N91" s="68">
        <v>0</v>
      </c>
      <c r="O91" s="35"/>
    </row>
    <row r="92" spans="1:15" ht="33.75" customHeight="1">
      <c r="A92" s="4" t="s">
        <v>188</v>
      </c>
      <c r="B92" s="5" t="s">
        <v>189</v>
      </c>
      <c r="C92" s="6">
        <v>800000</v>
      </c>
      <c r="D92" s="32" t="s">
        <v>299</v>
      </c>
      <c r="E92" s="10">
        <v>500000</v>
      </c>
      <c r="F92" s="32" t="s">
        <v>299</v>
      </c>
      <c r="G92" s="8" t="s">
        <v>187</v>
      </c>
      <c r="H92" s="8">
        <v>6</v>
      </c>
      <c r="I92" s="8">
        <v>20</v>
      </c>
      <c r="J92" s="8">
        <v>5</v>
      </c>
      <c r="K92" s="8">
        <v>5</v>
      </c>
      <c r="L92" s="8">
        <v>5</v>
      </c>
      <c r="M92" s="68">
        <f t="shared" si="2"/>
        <v>-300000</v>
      </c>
      <c r="N92" s="68">
        <v>0</v>
      </c>
      <c r="O92" s="35"/>
    </row>
    <row r="93" spans="1:15" s="9" customFormat="1" ht="73.5" customHeight="1">
      <c r="A93" s="4" t="s">
        <v>190</v>
      </c>
      <c r="B93" s="5" t="s">
        <v>191</v>
      </c>
      <c r="C93" s="6">
        <v>300000</v>
      </c>
      <c r="D93" s="83" t="s">
        <v>300</v>
      </c>
      <c r="E93" s="10">
        <v>300000</v>
      </c>
      <c r="F93" s="83" t="s">
        <v>300</v>
      </c>
      <c r="G93" s="8" t="s">
        <v>187</v>
      </c>
      <c r="H93" s="8">
        <v>6</v>
      </c>
      <c r="I93" s="8">
        <v>20</v>
      </c>
      <c r="J93" s="8">
        <v>5</v>
      </c>
      <c r="K93" s="8">
        <v>5</v>
      </c>
      <c r="L93" s="8">
        <v>5</v>
      </c>
      <c r="M93" s="68">
        <f t="shared" si="2"/>
        <v>0</v>
      </c>
      <c r="N93" s="68">
        <v>0</v>
      </c>
      <c r="O93" s="35"/>
    </row>
    <row r="94" spans="1:15" s="9" customFormat="1" ht="33.75" customHeight="1">
      <c r="A94" s="4" t="s">
        <v>192</v>
      </c>
      <c r="B94" s="5" t="s">
        <v>193</v>
      </c>
      <c r="C94" s="6">
        <v>200000</v>
      </c>
      <c r="D94" s="32" t="s">
        <v>253</v>
      </c>
      <c r="E94" s="10">
        <v>200000</v>
      </c>
      <c r="F94" s="32" t="s">
        <v>253</v>
      </c>
      <c r="G94" s="8" t="s">
        <v>187</v>
      </c>
      <c r="H94" s="8">
        <v>6</v>
      </c>
      <c r="I94" s="8">
        <v>20</v>
      </c>
      <c r="J94" s="8">
        <v>5</v>
      </c>
      <c r="K94" s="8">
        <v>5</v>
      </c>
      <c r="L94" s="8">
        <v>5</v>
      </c>
      <c r="M94" s="68">
        <f t="shared" si="2"/>
        <v>0</v>
      </c>
      <c r="N94" s="68">
        <v>0</v>
      </c>
      <c r="O94" s="35"/>
    </row>
    <row r="95" spans="1:15" s="9" customFormat="1" ht="33.75" customHeight="1">
      <c r="A95" s="4" t="s">
        <v>194</v>
      </c>
      <c r="B95" s="5" t="s">
        <v>195</v>
      </c>
      <c r="C95" s="6">
        <v>200000</v>
      </c>
      <c r="D95" s="83" t="s">
        <v>301</v>
      </c>
      <c r="E95" s="10">
        <v>200000</v>
      </c>
      <c r="F95" s="83" t="s">
        <v>301</v>
      </c>
      <c r="G95" s="8" t="s">
        <v>187</v>
      </c>
      <c r="H95" s="8">
        <v>6</v>
      </c>
      <c r="I95" s="8">
        <v>20</v>
      </c>
      <c r="J95" s="8">
        <v>5</v>
      </c>
      <c r="K95" s="8">
        <v>5</v>
      </c>
      <c r="L95" s="8">
        <v>5</v>
      </c>
      <c r="M95" s="68">
        <f t="shared" si="2"/>
        <v>0</v>
      </c>
      <c r="N95" s="68">
        <v>0</v>
      </c>
      <c r="O95" s="35"/>
    </row>
    <row r="96" spans="1:15" ht="33.75" customHeight="1">
      <c r="A96" s="4" t="s">
        <v>196</v>
      </c>
      <c r="B96" s="5" t="s">
        <v>197</v>
      </c>
      <c r="C96" s="6">
        <v>200000</v>
      </c>
      <c r="D96" s="32" t="s">
        <v>302</v>
      </c>
      <c r="E96" s="10">
        <v>200000</v>
      </c>
      <c r="F96" s="32" t="s">
        <v>302</v>
      </c>
      <c r="G96" s="8" t="s">
        <v>187</v>
      </c>
      <c r="H96" s="8">
        <v>6</v>
      </c>
      <c r="I96" s="8">
        <v>20</v>
      </c>
      <c r="J96" s="8">
        <v>5</v>
      </c>
      <c r="K96" s="8">
        <v>5</v>
      </c>
      <c r="L96" s="8">
        <v>5</v>
      </c>
      <c r="M96" s="68">
        <f t="shared" si="2"/>
        <v>0</v>
      </c>
      <c r="N96" s="68">
        <v>0</v>
      </c>
      <c r="O96" s="35"/>
    </row>
    <row r="97" spans="1:15" ht="33.75" customHeight="1">
      <c r="A97" s="30" t="s">
        <v>198</v>
      </c>
      <c r="B97" s="24" t="s">
        <v>199</v>
      </c>
      <c r="C97" s="36">
        <v>131200</v>
      </c>
      <c r="D97" s="80" t="s">
        <v>250</v>
      </c>
      <c r="E97" s="37">
        <v>65600</v>
      </c>
      <c r="F97" s="80" t="s">
        <v>250</v>
      </c>
      <c r="G97" s="8" t="s">
        <v>124</v>
      </c>
      <c r="H97" s="8">
        <v>4</v>
      </c>
      <c r="I97" s="8">
        <v>11</v>
      </c>
      <c r="J97" s="8">
        <v>4</v>
      </c>
      <c r="K97" s="8">
        <v>5</v>
      </c>
      <c r="L97" s="8">
        <v>7</v>
      </c>
      <c r="M97" s="68">
        <f t="shared" si="2"/>
        <v>-65600</v>
      </c>
      <c r="N97" s="68">
        <v>0</v>
      </c>
      <c r="O97" s="35"/>
    </row>
    <row r="98" spans="1:15" ht="33.75" customHeight="1">
      <c r="A98" s="4" t="s">
        <v>200</v>
      </c>
      <c r="B98" s="5" t="s">
        <v>218</v>
      </c>
      <c r="C98" s="6">
        <v>150000</v>
      </c>
      <c r="D98" s="80" t="s">
        <v>303</v>
      </c>
      <c r="E98" s="62">
        <v>150000</v>
      </c>
      <c r="F98" s="80" t="s">
        <v>303</v>
      </c>
      <c r="G98" s="8" t="s">
        <v>124</v>
      </c>
      <c r="H98" s="8">
        <v>3</v>
      </c>
      <c r="I98" s="8">
        <v>11</v>
      </c>
      <c r="J98" s="8">
        <v>4</v>
      </c>
      <c r="K98" s="8">
        <v>5</v>
      </c>
      <c r="L98" s="8">
        <v>7</v>
      </c>
      <c r="M98" s="68">
        <f t="shared" si="2"/>
        <v>0</v>
      </c>
      <c r="N98" s="68">
        <v>0</v>
      </c>
      <c r="O98" s="35"/>
    </row>
    <row r="99" spans="1:15" ht="99" customHeight="1">
      <c r="A99" s="4" t="s">
        <v>201</v>
      </c>
      <c r="B99" s="5" t="s">
        <v>219</v>
      </c>
      <c r="C99" s="6">
        <v>133800</v>
      </c>
      <c r="D99" s="83" t="s">
        <v>304</v>
      </c>
      <c r="E99" s="63">
        <v>133800</v>
      </c>
      <c r="F99" s="83" t="s">
        <v>304</v>
      </c>
      <c r="G99" s="8" t="s">
        <v>124</v>
      </c>
      <c r="H99" s="8">
        <v>3</v>
      </c>
      <c r="I99" s="8">
        <v>11</v>
      </c>
      <c r="J99" s="8">
        <v>4</v>
      </c>
      <c r="K99" s="8">
        <v>5</v>
      </c>
      <c r="L99" s="8">
        <v>7</v>
      </c>
      <c r="M99" s="68">
        <f t="shared" si="2"/>
        <v>0</v>
      </c>
      <c r="N99" s="68">
        <v>0</v>
      </c>
      <c r="O99" s="35"/>
    </row>
    <row r="100" spans="1:15" ht="33.75" customHeight="1">
      <c r="B100" s="3" t="s">
        <v>202</v>
      </c>
      <c r="C100" s="39">
        <f>SUM(C3:C99)</f>
        <v>765390100</v>
      </c>
      <c r="D100" s="39"/>
      <c r="E100" s="39">
        <f>SUM(E3:E99)</f>
        <v>754592259</v>
      </c>
      <c r="F100" s="11"/>
      <c r="M100" s="51">
        <f>SUM(M3:M99)</f>
        <v>-10797841</v>
      </c>
      <c r="N100" s="51"/>
      <c r="O100" s="52"/>
    </row>
    <row r="101" spans="1:15" ht="26.25" customHeight="1">
      <c r="C101" s="39"/>
      <c r="D101" s="39"/>
      <c r="E101" s="39"/>
      <c r="F101" s="11"/>
      <c r="M101" s="51"/>
    </row>
    <row r="102" spans="1:15" ht="21" customHeight="1">
      <c r="C102" s="87"/>
      <c r="E102" s="52"/>
      <c r="F102" s="11"/>
    </row>
  </sheetData>
  <autoFilter ref="A2:P102" xr:uid="{00000000-0009-0000-0000-000000000000}">
    <sortState xmlns:xlrd2="http://schemas.microsoft.com/office/spreadsheetml/2017/richdata2" ref="A3:O100">
      <sortCondition ref="K2:K100"/>
    </sortState>
  </autoFilter>
  <hyperlinks>
    <hyperlink ref="A97" r:id="rId1" display="https://emenscr.nesdb.go.th/reporter/view.html?5dc90e9e618d7a030c89c07f" xr:uid="{00000000-0004-0000-0000-000000000000}"/>
    <hyperlink ref="B97" r:id="rId2" display="https://emenscr.nesdb.go.th/reporter/view.html?5dc90e9e618d7a030c89c07f" xr:uid="{00000000-0004-0000-0000-000001000000}"/>
    <hyperlink ref="B48" r:id="rId3" display="https://emenscr.nesdb.go.th/reporter/view.html?5db96b12e414e50a393a43f5" xr:uid="{00000000-0004-0000-0000-000002000000}"/>
    <hyperlink ref="A51" r:id="rId4" display="https://emenscr.nesdb.go.th/reporter/view.html?5db67338a099c71470319a7c" xr:uid="{00000000-0004-0000-0000-000003000000}"/>
    <hyperlink ref="B51" r:id="rId5" display="https://emenscr.nesdb.go.th/reporter/view.html?5db67338a099c71470319a7c" xr:uid="{00000000-0004-0000-0000-000004000000}"/>
    <hyperlink ref="A52" r:id="rId6" display="https://emenscr.nesdb.go.th/reporter/view.html?5db6774f86d41314755704e7" xr:uid="{00000000-0004-0000-0000-000005000000}"/>
    <hyperlink ref="B28" r:id="rId7" display="https://emenscr.nesdb.go.th/reporter/view.html?5db1d954a099c714703197de" xr:uid="{00000000-0004-0000-0000-000006000000}"/>
  </hyperlinks>
  <printOptions horizontalCentered="1"/>
  <pageMargins left="0" right="0" top="0.19685039370078741" bottom="7.874015748031496E-2" header="0.31496062992125984" footer="7.874015748031496E-2"/>
  <pageSetup paperSize="9" orientation="landscape" r:id="rId8"/>
  <legacy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O71"/>
  <sheetViews>
    <sheetView zoomScale="80" zoomScaleNormal="80" zoomScaleSheetLayoutView="120" workbookViewId="0">
      <pane ySplit="3" topLeftCell="A4" activePane="bottomLeft" state="frozen"/>
      <selection pane="bottomLeft" activeCell="C1" sqref="C1:D1048576"/>
    </sheetView>
  </sheetViews>
  <sheetFormatPr defaultColWidth="9" defaultRowHeight="26.25" customHeight="1"/>
  <cols>
    <col min="1" max="1" width="14.140625" style="38" customWidth="1"/>
    <col min="2" max="2" width="107.7109375" style="40" customWidth="1"/>
    <col min="3" max="3" width="12" style="11" customWidth="1"/>
    <col min="4" max="4" width="19.42578125" style="11" customWidth="1"/>
    <col min="5" max="5" width="12.7109375" style="11" customWidth="1"/>
    <col min="6" max="6" width="19.140625" style="3" customWidth="1"/>
    <col min="7" max="7" width="7.42578125" style="11" customWidth="1"/>
    <col min="8" max="8" width="9.85546875" style="3" customWidth="1"/>
    <col min="9" max="9" width="9.5703125" style="11" customWidth="1"/>
    <col min="10" max="10" width="8" style="11" customWidth="1"/>
    <col min="11" max="11" width="9.5703125" style="3" customWidth="1"/>
    <col min="12" max="12" width="8.42578125" style="3" customWidth="1"/>
    <col min="13" max="13" width="11.5703125" style="3" customWidth="1"/>
    <col min="14" max="14" width="12.140625" style="3" customWidth="1"/>
    <col min="15" max="15" width="7.28515625" style="11" customWidth="1"/>
    <col min="16" max="16384" width="9" style="11"/>
  </cols>
  <sheetData>
    <row r="1" spans="1:15" s="3" customFormat="1" ht="30" customHeight="1">
      <c r="A1" s="1" t="s">
        <v>0</v>
      </c>
      <c r="B1" s="2" t="s">
        <v>1</v>
      </c>
      <c r="C1" s="2" t="s">
        <v>2</v>
      </c>
      <c r="D1" s="2" t="s">
        <v>231</v>
      </c>
      <c r="E1" s="2" t="s">
        <v>221</v>
      </c>
      <c r="F1" s="2" t="s">
        <v>231</v>
      </c>
      <c r="G1" s="2" t="s">
        <v>305</v>
      </c>
      <c r="H1" s="93" t="s">
        <v>322</v>
      </c>
      <c r="I1" s="93" t="s">
        <v>3</v>
      </c>
      <c r="J1" s="2" t="s">
        <v>4</v>
      </c>
      <c r="K1" s="93" t="s">
        <v>5</v>
      </c>
      <c r="L1" s="1" t="s">
        <v>6</v>
      </c>
      <c r="M1" s="2" t="s">
        <v>226</v>
      </c>
      <c r="N1" s="2" t="s">
        <v>226</v>
      </c>
      <c r="O1" s="2" t="s">
        <v>227</v>
      </c>
    </row>
    <row r="2" spans="1:15" s="3" customFormat="1" ht="21" customHeight="1">
      <c r="A2" s="47" t="s">
        <v>222</v>
      </c>
      <c r="B2" s="48" t="s">
        <v>223</v>
      </c>
      <c r="C2" s="48" t="s">
        <v>224</v>
      </c>
      <c r="D2" s="48" t="s">
        <v>225</v>
      </c>
      <c r="E2" s="48" t="s">
        <v>228</v>
      </c>
      <c r="F2" s="48" t="s">
        <v>229</v>
      </c>
      <c r="G2" s="48"/>
      <c r="H2" s="49" t="s">
        <v>323</v>
      </c>
      <c r="I2" s="49" t="s">
        <v>7</v>
      </c>
      <c r="J2" s="48"/>
      <c r="K2" s="97" t="s">
        <v>8</v>
      </c>
      <c r="L2" s="94" t="s">
        <v>9</v>
      </c>
      <c r="M2" s="48" t="s">
        <v>230</v>
      </c>
      <c r="N2" s="48" t="s">
        <v>315</v>
      </c>
      <c r="O2" s="48"/>
    </row>
    <row r="3" spans="1:15" s="9" customFormat="1" ht="33.75" customHeight="1">
      <c r="A3" s="4" t="s">
        <v>10</v>
      </c>
      <c r="B3" s="5" t="s">
        <v>11</v>
      </c>
      <c r="C3" s="6">
        <v>26126200</v>
      </c>
      <c r="D3" s="32" t="s">
        <v>232</v>
      </c>
      <c r="E3" s="7">
        <v>11756790</v>
      </c>
      <c r="F3" s="8" t="s">
        <v>232</v>
      </c>
      <c r="G3" s="8" t="s">
        <v>12</v>
      </c>
      <c r="H3" s="8">
        <v>4</v>
      </c>
      <c r="I3" s="8">
        <v>11</v>
      </c>
      <c r="J3" s="8">
        <v>4</v>
      </c>
      <c r="K3" s="8">
        <v>1</v>
      </c>
      <c r="L3" s="8">
        <v>1</v>
      </c>
      <c r="M3" s="68">
        <f t="shared" ref="M3:M42" si="0">E3-C3</f>
        <v>-14369410</v>
      </c>
      <c r="N3" s="68">
        <v>0</v>
      </c>
      <c r="O3" s="35"/>
    </row>
    <row r="4" spans="1:15" s="9" customFormat="1" ht="33.75" customHeight="1">
      <c r="A4" s="4" t="s">
        <v>13</v>
      </c>
      <c r="B4" s="5" t="s">
        <v>14</v>
      </c>
      <c r="C4" s="6">
        <v>3000000</v>
      </c>
      <c r="D4" s="32" t="s">
        <v>235</v>
      </c>
      <c r="E4" s="10">
        <v>3000000</v>
      </c>
      <c r="F4" s="8" t="s">
        <v>310</v>
      </c>
      <c r="G4" s="8" t="s">
        <v>12</v>
      </c>
      <c r="H4" s="8">
        <v>3</v>
      </c>
      <c r="I4" s="8">
        <v>11</v>
      </c>
      <c r="J4" s="8">
        <v>4</v>
      </c>
      <c r="K4" s="8">
        <v>1</v>
      </c>
      <c r="L4" s="8">
        <v>1</v>
      </c>
      <c r="M4" s="68">
        <f t="shared" si="0"/>
        <v>0</v>
      </c>
      <c r="N4" s="68" t="s">
        <v>235</v>
      </c>
      <c r="O4" s="35"/>
    </row>
    <row r="5" spans="1:15" ht="33.75" customHeight="1">
      <c r="A5" s="4" t="s">
        <v>15</v>
      </c>
      <c r="B5" s="5" t="s">
        <v>16</v>
      </c>
      <c r="C5" s="6">
        <v>3000000</v>
      </c>
      <c r="D5" s="32" t="s">
        <v>233</v>
      </c>
      <c r="E5" s="10">
        <v>3000000</v>
      </c>
      <c r="F5" s="32" t="s">
        <v>233</v>
      </c>
      <c r="G5" s="8" t="s">
        <v>12</v>
      </c>
      <c r="H5" s="8">
        <v>3</v>
      </c>
      <c r="I5" s="8">
        <v>11</v>
      </c>
      <c r="J5" s="8">
        <v>4</v>
      </c>
      <c r="K5" s="8">
        <v>1</v>
      </c>
      <c r="L5" s="8">
        <v>1</v>
      </c>
      <c r="M5" s="68">
        <f t="shared" si="0"/>
        <v>0</v>
      </c>
      <c r="N5" s="68">
        <v>0</v>
      </c>
      <c r="O5" s="35"/>
    </row>
    <row r="6" spans="1:15" ht="33.75" customHeight="1">
      <c r="A6" s="4" t="s">
        <v>17</v>
      </c>
      <c r="B6" s="5" t="s">
        <v>204</v>
      </c>
      <c r="C6" s="12">
        <v>1500000</v>
      </c>
      <c r="D6" s="70" t="s">
        <v>234</v>
      </c>
      <c r="E6" s="10">
        <v>1500000</v>
      </c>
      <c r="F6" s="70" t="s">
        <v>234</v>
      </c>
      <c r="G6" s="8" t="s">
        <v>12</v>
      </c>
      <c r="H6" s="8">
        <v>3</v>
      </c>
      <c r="I6" s="8">
        <v>11</v>
      </c>
      <c r="J6" s="8">
        <v>4</v>
      </c>
      <c r="K6" s="8">
        <v>1</v>
      </c>
      <c r="L6" s="8">
        <v>1</v>
      </c>
      <c r="M6" s="68">
        <f t="shared" si="0"/>
        <v>0</v>
      </c>
      <c r="N6" s="68">
        <v>0</v>
      </c>
      <c r="O6" s="35"/>
    </row>
    <row r="7" spans="1:15" ht="33.75" customHeight="1">
      <c r="A7" s="4" t="s">
        <v>20</v>
      </c>
      <c r="B7" s="5" t="s">
        <v>21</v>
      </c>
      <c r="C7" s="6">
        <v>1600000</v>
      </c>
      <c r="D7" s="8" t="s">
        <v>311</v>
      </c>
      <c r="E7" s="7">
        <v>1600000</v>
      </c>
      <c r="F7" s="8" t="s">
        <v>311</v>
      </c>
      <c r="G7" s="8" t="s">
        <v>12</v>
      </c>
      <c r="H7" s="8">
        <v>6</v>
      </c>
      <c r="I7" s="8">
        <v>20</v>
      </c>
      <c r="J7" s="8">
        <v>4</v>
      </c>
      <c r="K7" s="8">
        <v>1</v>
      </c>
      <c r="L7" s="8">
        <v>1</v>
      </c>
      <c r="M7" s="68">
        <f t="shared" si="0"/>
        <v>0</v>
      </c>
      <c r="N7" s="68">
        <v>0</v>
      </c>
      <c r="O7" s="35"/>
    </row>
    <row r="8" spans="1:15" s="9" customFormat="1" ht="33.75" customHeight="1">
      <c r="A8" s="4" t="s">
        <v>24</v>
      </c>
      <c r="B8" s="5" t="s">
        <v>25</v>
      </c>
      <c r="C8" s="6">
        <v>66180</v>
      </c>
      <c r="D8" s="32" t="s">
        <v>238</v>
      </c>
      <c r="E8" s="7">
        <v>20350</v>
      </c>
      <c r="F8" s="32" t="s">
        <v>238</v>
      </c>
      <c r="G8" s="8" t="s">
        <v>26</v>
      </c>
      <c r="H8" s="8">
        <v>4</v>
      </c>
      <c r="I8" s="8">
        <v>11</v>
      </c>
      <c r="J8" s="8">
        <v>4</v>
      </c>
      <c r="K8" s="8">
        <v>1</v>
      </c>
      <c r="L8" s="8">
        <v>2</v>
      </c>
      <c r="M8" s="68">
        <f t="shared" si="0"/>
        <v>-45830</v>
      </c>
      <c r="N8" s="68">
        <v>0</v>
      </c>
      <c r="O8" s="35"/>
    </row>
    <row r="9" spans="1:15" ht="33.75" customHeight="1">
      <c r="A9" s="4" t="s">
        <v>27</v>
      </c>
      <c r="B9" s="5" t="s">
        <v>28</v>
      </c>
      <c r="C9" s="6">
        <v>236500</v>
      </c>
      <c r="D9" s="32" t="s">
        <v>240</v>
      </c>
      <c r="E9" s="10">
        <v>0</v>
      </c>
      <c r="F9" s="32" t="s">
        <v>240</v>
      </c>
      <c r="G9" s="8" t="s">
        <v>26</v>
      </c>
      <c r="H9" s="8">
        <v>4</v>
      </c>
      <c r="I9" s="8">
        <v>11</v>
      </c>
      <c r="J9" s="8">
        <v>4</v>
      </c>
      <c r="K9" s="8">
        <v>1</v>
      </c>
      <c r="L9" s="8">
        <v>2</v>
      </c>
      <c r="M9" s="68">
        <f t="shared" si="0"/>
        <v>-236500</v>
      </c>
      <c r="N9" s="68">
        <v>0</v>
      </c>
      <c r="O9" s="35"/>
    </row>
    <row r="10" spans="1:15" s="9" customFormat="1" ht="33.75" customHeight="1">
      <c r="A10" s="4" t="s">
        <v>29</v>
      </c>
      <c r="B10" s="5" t="s">
        <v>30</v>
      </c>
      <c r="C10" s="6">
        <v>886000</v>
      </c>
      <c r="D10" s="32" t="s">
        <v>236</v>
      </c>
      <c r="E10" s="10">
        <v>185090</v>
      </c>
      <c r="F10" s="32" t="s">
        <v>236</v>
      </c>
      <c r="G10" s="8" t="s">
        <v>26</v>
      </c>
      <c r="H10" s="8">
        <v>4</v>
      </c>
      <c r="I10" s="8">
        <v>11</v>
      </c>
      <c r="J10" s="8">
        <v>4</v>
      </c>
      <c r="K10" s="8">
        <v>1</v>
      </c>
      <c r="L10" s="8">
        <v>2</v>
      </c>
      <c r="M10" s="68">
        <f t="shared" si="0"/>
        <v>-700910</v>
      </c>
      <c r="N10" s="68">
        <v>0</v>
      </c>
      <c r="O10" s="35"/>
    </row>
    <row r="11" spans="1:15" s="9" customFormat="1" ht="33.75" customHeight="1">
      <c r="A11" s="18" t="s">
        <v>31</v>
      </c>
      <c r="B11" s="19" t="s">
        <v>32</v>
      </c>
      <c r="C11" s="20">
        <v>7875000</v>
      </c>
      <c r="D11" s="71" t="s">
        <v>239</v>
      </c>
      <c r="E11" s="21">
        <v>7875000</v>
      </c>
      <c r="F11" s="8" t="s">
        <v>239</v>
      </c>
      <c r="G11" s="22" t="s">
        <v>26</v>
      </c>
      <c r="H11" s="8">
        <v>4</v>
      </c>
      <c r="I11" s="8">
        <v>11</v>
      </c>
      <c r="J11" s="8">
        <v>4</v>
      </c>
      <c r="K11" s="8">
        <v>1</v>
      </c>
      <c r="L11" s="8">
        <v>2</v>
      </c>
      <c r="M11" s="68">
        <f t="shared" si="0"/>
        <v>0</v>
      </c>
      <c r="N11" s="68">
        <v>0</v>
      </c>
      <c r="O11" s="35"/>
    </row>
    <row r="12" spans="1:15" s="9" customFormat="1" ht="33.75" customHeight="1">
      <c r="A12" s="4" t="s">
        <v>33</v>
      </c>
      <c r="B12" s="5" t="s">
        <v>34</v>
      </c>
      <c r="C12" s="6">
        <v>317420</v>
      </c>
      <c r="D12" s="32" t="s">
        <v>237</v>
      </c>
      <c r="E12" s="7">
        <v>178160</v>
      </c>
      <c r="F12" s="8" t="s">
        <v>237</v>
      </c>
      <c r="G12" s="8" t="s">
        <v>26</v>
      </c>
      <c r="H12" s="8">
        <v>4</v>
      </c>
      <c r="I12" s="8">
        <v>11</v>
      </c>
      <c r="J12" s="8">
        <v>4</v>
      </c>
      <c r="K12" s="8">
        <v>1</v>
      </c>
      <c r="L12" s="8">
        <v>2</v>
      </c>
      <c r="M12" s="68">
        <f t="shared" si="0"/>
        <v>-139260</v>
      </c>
      <c r="N12" s="68">
        <v>0</v>
      </c>
      <c r="O12" s="35"/>
    </row>
    <row r="13" spans="1:15" s="9" customFormat="1" ht="33.75" customHeight="1">
      <c r="A13" s="4" t="s">
        <v>53</v>
      </c>
      <c r="B13" s="5" t="s">
        <v>54</v>
      </c>
      <c r="C13" s="6">
        <v>900000</v>
      </c>
      <c r="D13" s="32" t="s">
        <v>250</v>
      </c>
      <c r="E13" s="10">
        <v>300000</v>
      </c>
      <c r="F13" s="8" t="s">
        <v>306</v>
      </c>
      <c r="G13" s="8" t="s">
        <v>50</v>
      </c>
      <c r="H13" s="8">
        <v>3</v>
      </c>
      <c r="I13" s="8">
        <v>11</v>
      </c>
      <c r="J13" s="8">
        <v>4</v>
      </c>
      <c r="K13" s="8">
        <v>2</v>
      </c>
      <c r="L13" s="8">
        <v>2</v>
      </c>
      <c r="M13" s="68">
        <f t="shared" si="0"/>
        <v>-600000</v>
      </c>
      <c r="N13" s="68" t="s">
        <v>320</v>
      </c>
      <c r="O13" s="35"/>
    </row>
    <row r="14" spans="1:15" s="9" customFormat="1" ht="33.75" customHeight="1">
      <c r="A14" s="4" t="s">
        <v>55</v>
      </c>
      <c r="B14" s="5" t="s">
        <v>211</v>
      </c>
      <c r="C14" s="6">
        <v>1235000</v>
      </c>
      <c r="D14" s="32" t="s">
        <v>250</v>
      </c>
      <c r="E14" s="10">
        <v>1235000</v>
      </c>
      <c r="F14" s="32" t="s">
        <v>250</v>
      </c>
      <c r="G14" s="8" t="s">
        <v>50</v>
      </c>
      <c r="H14" s="8">
        <v>3</v>
      </c>
      <c r="I14" s="8">
        <v>11</v>
      </c>
      <c r="J14" s="8">
        <v>4</v>
      </c>
      <c r="K14" s="8">
        <v>2</v>
      </c>
      <c r="L14" s="8">
        <v>2</v>
      </c>
      <c r="M14" s="68">
        <f t="shared" si="0"/>
        <v>0</v>
      </c>
      <c r="N14" s="68">
        <v>0</v>
      </c>
      <c r="O14" s="35"/>
    </row>
    <row r="15" spans="1:15" s="23" customFormat="1" ht="33.75" customHeight="1">
      <c r="A15" s="4" t="s">
        <v>60</v>
      </c>
      <c r="B15" s="5" t="s">
        <v>61</v>
      </c>
      <c r="C15" s="6">
        <v>118000</v>
      </c>
      <c r="D15" s="32" t="s">
        <v>253</v>
      </c>
      <c r="E15" s="41">
        <v>0</v>
      </c>
      <c r="F15" s="8" t="s">
        <v>253</v>
      </c>
      <c r="G15" s="8" t="s">
        <v>50</v>
      </c>
      <c r="H15" s="8">
        <v>3</v>
      </c>
      <c r="I15" s="8">
        <v>11</v>
      </c>
      <c r="J15" s="8">
        <v>4</v>
      </c>
      <c r="K15" s="8">
        <v>2</v>
      </c>
      <c r="L15" s="8">
        <v>3</v>
      </c>
      <c r="M15" s="68">
        <f t="shared" si="0"/>
        <v>-118000</v>
      </c>
      <c r="N15" s="68">
        <v>0</v>
      </c>
      <c r="O15" s="35"/>
    </row>
    <row r="16" spans="1:15" s="23" customFormat="1" ht="33.75" customHeight="1">
      <c r="A16" s="4" t="s">
        <v>63</v>
      </c>
      <c r="B16" s="5" t="s">
        <v>64</v>
      </c>
      <c r="C16" s="6">
        <v>994720</v>
      </c>
      <c r="D16" s="32" t="s">
        <v>255</v>
      </c>
      <c r="E16" s="10">
        <v>994720</v>
      </c>
      <c r="F16" s="8" t="s">
        <v>255</v>
      </c>
      <c r="G16" s="8" t="s">
        <v>50</v>
      </c>
      <c r="H16" s="8">
        <v>3</v>
      </c>
      <c r="I16" s="8">
        <v>11</v>
      </c>
      <c r="J16" s="8">
        <v>4</v>
      </c>
      <c r="K16" s="8">
        <v>2</v>
      </c>
      <c r="L16" s="8">
        <v>3</v>
      </c>
      <c r="M16" s="68">
        <f t="shared" si="0"/>
        <v>0</v>
      </c>
      <c r="N16" s="68">
        <v>0</v>
      </c>
      <c r="O16" s="35"/>
    </row>
    <row r="17" spans="1:15" ht="33.75" customHeight="1">
      <c r="A17" s="53" t="s">
        <v>67</v>
      </c>
      <c r="B17" s="54" t="s">
        <v>68</v>
      </c>
      <c r="C17" s="55">
        <v>517500</v>
      </c>
      <c r="D17" s="75" t="s">
        <v>257</v>
      </c>
      <c r="E17" s="44">
        <v>476100</v>
      </c>
      <c r="F17" s="8" t="s">
        <v>308</v>
      </c>
      <c r="G17" s="56" t="s">
        <v>50</v>
      </c>
      <c r="H17" s="56">
        <v>3</v>
      </c>
      <c r="I17" s="56">
        <v>11</v>
      </c>
      <c r="J17" s="56">
        <v>4</v>
      </c>
      <c r="K17" s="56">
        <v>2</v>
      </c>
      <c r="L17" s="56">
        <v>4</v>
      </c>
      <c r="M17" s="68">
        <f t="shared" si="0"/>
        <v>-41400</v>
      </c>
      <c r="N17" s="68" t="s">
        <v>316</v>
      </c>
      <c r="O17" s="35"/>
    </row>
    <row r="18" spans="1:15" s="9" customFormat="1" ht="33.75" customHeight="1">
      <c r="A18" s="53" t="s">
        <v>69</v>
      </c>
      <c r="B18" s="57" t="s">
        <v>70</v>
      </c>
      <c r="C18" s="55">
        <v>517500</v>
      </c>
      <c r="D18" s="75" t="s">
        <v>257</v>
      </c>
      <c r="E18" s="44">
        <v>517500</v>
      </c>
      <c r="F18" s="8" t="s">
        <v>257</v>
      </c>
      <c r="G18" s="56" t="s">
        <v>50</v>
      </c>
      <c r="H18" s="56">
        <v>3</v>
      </c>
      <c r="I18" s="56">
        <v>11</v>
      </c>
      <c r="J18" s="56">
        <v>4</v>
      </c>
      <c r="K18" s="56">
        <v>2</v>
      </c>
      <c r="L18" s="56">
        <v>4</v>
      </c>
      <c r="M18" s="68">
        <f t="shared" si="0"/>
        <v>0</v>
      </c>
      <c r="N18" s="68">
        <v>0</v>
      </c>
      <c r="O18" s="35"/>
    </row>
    <row r="19" spans="1:15" s="9" customFormat="1" ht="54" customHeight="1">
      <c r="A19" s="53" t="s">
        <v>71</v>
      </c>
      <c r="B19" s="54" t="s">
        <v>72</v>
      </c>
      <c r="C19" s="55">
        <v>440000</v>
      </c>
      <c r="D19" s="81" t="s">
        <v>258</v>
      </c>
      <c r="E19" s="44">
        <v>465000</v>
      </c>
      <c r="F19" s="84" t="s">
        <v>309</v>
      </c>
      <c r="G19" s="56" t="s">
        <v>50</v>
      </c>
      <c r="H19" s="56">
        <v>3</v>
      </c>
      <c r="I19" s="56">
        <v>11</v>
      </c>
      <c r="J19" s="56">
        <v>4</v>
      </c>
      <c r="K19" s="56">
        <v>2</v>
      </c>
      <c r="L19" s="56">
        <v>4</v>
      </c>
      <c r="M19" s="68">
        <f t="shared" si="0"/>
        <v>25000</v>
      </c>
      <c r="N19" s="98" t="s">
        <v>317</v>
      </c>
      <c r="O19" s="35"/>
    </row>
    <row r="20" spans="1:15" ht="33.75" customHeight="1">
      <c r="A20" s="53" t="s">
        <v>73</v>
      </c>
      <c r="B20" s="54" t="s">
        <v>74</v>
      </c>
      <c r="C20" s="55">
        <v>1246850</v>
      </c>
      <c r="D20" s="75" t="s">
        <v>259</v>
      </c>
      <c r="E20" s="44">
        <v>1246850</v>
      </c>
      <c r="F20" s="75" t="s">
        <v>259</v>
      </c>
      <c r="G20" s="56" t="s">
        <v>50</v>
      </c>
      <c r="H20" s="56">
        <v>3</v>
      </c>
      <c r="I20" s="56">
        <v>11</v>
      </c>
      <c r="J20" s="56">
        <v>4</v>
      </c>
      <c r="K20" s="56">
        <v>2</v>
      </c>
      <c r="L20" s="56">
        <v>4</v>
      </c>
      <c r="M20" s="68">
        <f t="shared" si="0"/>
        <v>0</v>
      </c>
      <c r="N20" s="68">
        <v>0</v>
      </c>
      <c r="O20" s="35"/>
    </row>
    <row r="21" spans="1:15" ht="102" customHeight="1">
      <c r="A21" s="53" t="s">
        <v>75</v>
      </c>
      <c r="B21" s="54" t="s">
        <v>76</v>
      </c>
      <c r="C21" s="55">
        <v>524840</v>
      </c>
      <c r="D21" s="81" t="s">
        <v>260</v>
      </c>
      <c r="E21" s="44">
        <v>524840</v>
      </c>
      <c r="F21" s="81" t="s">
        <v>260</v>
      </c>
      <c r="G21" s="56" t="s">
        <v>50</v>
      </c>
      <c r="H21" s="56">
        <v>3</v>
      </c>
      <c r="I21" s="56">
        <v>11</v>
      </c>
      <c r="J21" s="56">
        <v>4</v>
      </c>
      <c r="K21" s="56">
        <v>2</v>
      </c>
      <c r="L21" s="56">
        <v>4</v>
      </c>
      <c r="M21" s="68">
        <f t="shared" si="0"/>
        <v>0</v>
      </c>
      <c r="N21" s="68">
        <v>0</v>
      </c>
      <c r="O21" s="35"/>
    </row>
    <row r="22" spans="1:15" s="9" customFormat="1" ht="98.25" customHeight="1">
      <c r="A22" s="53" t="s">
        <v>77</v>
      </c>
      <c r="B22" s="54" t="s">
        <v>78</v>
      </c>
      <c r="C22" s="55">
        <v>331300</v>
      </c>
      <c r="D22" s="81" t="s">
        <v>261</v>
      </c>
      <c r="E22" s="44">
        <v>331300</v>
      </c>
      <c r="F22" s="81" t="s">
        <v>261</v>
      </c>
      <c r="G22" s="56" t="s">
        <v>50</v>
      </c>
      <c r="H22" s="56">
        <v>3</v>
      </c>
      <c r="I22" s="56">
        <v>11</v>
      </c>
      <c r="J22" s="56">
        <v>4</v>
      </c>
      <c r="K22" s="56">
        <v>2</v>
      </c>
      <c r="L22" s="56">
        <v>4</v>
      </c>
      <c r="M22" s="68">
        <f t="shared" si="0"/>
        <v>0</v>
      </c>
      <c r="N22" s="68">
        <v>0</v>
      </c>
      <c r="O22" s="35"/>
    </row>
    <row r="23" spans="1:15" s="9" customFormat="1" ht="33.75" customHeight="1">
      <c r="A23" s="53" t="s">
        <v>79</v>
      </c>
      <c r="B23" s="54" t="s">
        <v>80</v>
      </c>
      <c r="C23" s="55">
        <v>1414830</v>
      </c>
      <c r="D23" s="75" t="s">
        <v>262</v>
      </c>
      <c r="E23" s="44">
        <v>1414830</v>
      </c>
      <c r="F23" s="8" t="s">
        <v>262</v>
      </c>
      <c r="G23" s="56" t="s">
        <v>50</v>
      </c>
      <c r="H23" s="56">
        <v>3</v>
      </c>
      <c r="I23" s="56">
        <v>11</v>
      </c>
      <c r="J23" s="56">
        <v>4</v>
      </c>
      <c r="K23" s="56">
        <v>2</v>
      </c>
      <c r="L23" s="56">
        <v>4</v>
      </c>
      <c r="M23" s="68">
        <f t="shared" si="0"/>
        <v>0</v>
      </c>
      <c r="N23" s="68">
        <v>0</v>
      </c>
      <c r="O23" s="35"/>
    </row>
    <row r="24" spans="1:15" s="9" customFormat="1" ht="33.75" customHeight="1">
      <c r="A24" s="4" t="s">
        <v>81</v>
      </c>
      <c r="B24" s="5" t="s">
        <v>82</v>
      </c>
      <c r="C24" s="6">
        <v>21560000</v>
      </c>
      <c r="D24" s="32" t="s">
        <v>263</v>
      </c>
      <c r="E24" s="10">
        <v>21560000</v>
      </c>
      <c r="F24" s="8" t="s">
        <v>263</v>
      </c>
      <c r="G24" s="8" t="s">
        <v>48</v>
      </c>
      <c r="H24" s="8">
        <v>3</v>
      </c>
      <c r="I24" s="8">
        <v>11</v>
      </c>
      <c r="J24" s="8">
        <v>4</v>
      </c>
      <c r="K24" s="8">
        <v>3</v>
      </c>
      <c r="L24" s="8">
        <v>1</v>
      </c>
      <c r="M24" s="68">
        <f t="shared" si="0"/>
        <v>0</v>
      </c>
      <c r="N24" s="68">
        <v>0</v>
      </c>
      <c r="O24" s="35"/>
    </row>
    <row r="25" spans="1:15" s="9" customFormat="1" ht="33.75" customHeight="1">
      <c r="A25" s="4" t="s">
        <v>88</v>
      </c>
      <c r="B25" s="5" t="s">
        <v>89</v>
      </c>
      <c r="C25" s="6">
        <v>200000</v>
      </c>
      <c r="D25" s="32" t="s">
        <v>267</v>
      </c>
      <c r="E25" s="10">
        <v>200000</v>
      </c>
      <c r="F25" s="8" t="s">
        <v>267</v>
      </c>
      <c r="G25" s="8" t="s">
        <v>48</v>
      </c>
      <c r="H25" s="8">
        <v>3</v>
      </c>
      <c r="I25" s="8">
        <v>23</v>
      </c>
      <c r="J25" s="8">
        <v>2</v>
      </c>
      <c r="K25" s="8">
        <v>3</v>
      </c>
      <c r="L25" s="8">
        <v>2</v>
      </c>
      <c r="M25" s="68">
        <f t="shared" si="0"/>
        <v>0</v>
      </c>
      <c r="N25" s="68">
        <v>0</v>
      </c>
      <c r="O25" s="35"/>
    </row>
    <row r="26" spans="1:15" ht="33.75" customHeight="1">
      <c r="A26" s="4" t="s">
        <v>90</v>
      </c>
      <c r="B26" s="5" t="s">
        <v>91</v>
      </c>
      <c r="C26" s="6">
        <v>200000</v>
      </c>
      <c r="D26" s="32" t="s">
        <v>267</v>
      </c>
      <c r="E26" s="10">
        <v>200000</v>
      </c>
      <c r="F26" s="8" t="s">
        <v>267</v>
      </c>
      <c r="G26" s="8" t="s">
        <v>48</v>
      </c>
      <c r="H26" s="8">
        <v>2</v>
      </c>
      <c r="I26" s="8">
        <v>8</v>
      </c>
      <c r="J26" s="8">
        <v>1</v>
      </c>
      <c r="K26" s="8">
        <v>3</v>
      </c>
      <c r="L26" s="8">
        <v>2</v>
      </c>
      <c r="M26" s="68">
        <f t="shared" si="0"/>
        <v>0</v>
      </c>
      <c r="N26" s="68">
        <v>0</v>
      </c>
      <c r="O26" s="35"/>
    </row>
    <row r="27" spans="1:15" s="9" customFormat="1" ht="33.75" customHeight="1">
      <c r="A27" s="4" t="s">
        <v>92</v>
      </c>
      <c r="B27" s="5" t="s">
        <v>93</v>
      </c>
      <c r="C27" s="13">
        <v>0</v>
      </c>
      <c r="D27" s="8" t="s">
        <v>268</v>
      </c>
      <c r="E27" s="41">
        <v>0</v>
      </c>
      <c r="F27" s="8" t="s">
        <v>268</v>
      </c>
      <c r="G27" s="8" t="s">
        <v>48</v>
      </c>
      <c r="H27" s="8">
        <v>4</v>
      </c>
      <c r="I27" s="8">
        <v>17</v>
      </c>
      <c r="J27" s="8">
        <v>2</v>
      </c>
      <c r="K27" s="8">
        <v>3</v>
      </c>
      <c r="L27" s="8">
        <v>2</v>
      </c>
      <c r="M27" s="68">
        <f t="shared" si="0"/>
        <v>0</v>
      </c>
      <c r="N27" s="68">
        <v>0</v>
      </c>
      <c r="O27" s="35"/>
    </row>
    <row r="28" spans="1:15" ht="33.75" customHeight="1">
      <c r="A28" s="28" t="s">
        <v>96</v>
      </c>
      <c r="B28" s="24" t="s">
        <v>97</v>
      </c>
      <c r="C28" s="26">
        <v>32500000</v>
      </c>
      <c r="D28" s="73" t="s">
        <v>270</v>
      </c>
      <c r="E28" s="10">
        <v>32500000</v>
      </c>
      <c r="F28" s="27" t="s">
        <v>270</v>
      </c>
      <c r="G28" s="8" t="s">
        <v>48</v>
      </c>
      <c r="H28" s="27">
        <v>2</v>
      </c>
      <c r="I28" s="27">
        <v>8</v>
      </c>
      <c r="J28" s="27">
        <v>1</v>
      </c>
      <c r="K28" s="27">
        <v>3</v>
      </c>
      <c r="L28" s="27">
        <v>4</v>
      </c>
      <c r="M28" s="68">
        <f t="shared" si="0"/>
        <v>0</v>
      </c>
      <c r="N28" s="68">
        <v>0</v>
      </c>
      <c r="O28" s="35"/>
    </row>
    <row r="29" spans="1:15" s="9" customFormat="1" ht="33.75" customHeight="1">
      <c r="A29" s="4" t="s">
        <v>98</v>
      </c>
      <c r="B29" s="5" t="s">
        <v>99</v>
      </c>
      <c r="C29" s="6">
        <v>11625</v>
      </c>
      <c r="D29" s="32" t="s">
        <v>271</v>
      </c>
      <c r="E29" s="41">
        <v>0</v>
      </c>
      <c r="F29" s="32" t="s">
        <v>271</v>
      </c>
      <c r="G29" s="8" t="s">
        <v>100</v>
      </c>
      <c r="H29" s="8">
        <v>6</v>
      </c>
      <c r="I29" s="8">
        <v>22</v>
      </c>
      <c r="J29" s="8">
        <v>1</v>
      </c>
      <c r="K29" s="8">
        <v>4</v>
      </c>
      <c r="L29" s="8">
        <v>1</v>
      </c>
      <c r="M29" s="68">
        <f t="shared" si="0"/>
        <v>-11625</v>
      </c>
      <c r="N29" s="68">
        <v>0</v>
      </c>
      <c r="O29" s="35"/>
    </row>
    <row r="30" spans="1:15" ht="33.75" customHeight="1">
      <c r="A30" s="53" t="s">
        <v>101</v>
      </c>
      <c r="B30" s="54" t="s">
        <v>102</v>
      </c>
      <c r="C30" s="55">
        <v>148000</v>
      </c>
      <c r="D30" s="75" t="s">
        <v>237</v>
      </c>
      <c r="E30" s="44">
        <v>148000</v>
      </c>
      <c r="F30" s="8" t="s">
        <v>237</v>
      </c>
      <c r="G30" s="8" t="s">
        <v>103</v>
      </c>
      <c r="H30" s="8">
        <v>4</v>
      </c>
      <c r="I30" s="8">
        <v>11</v>
      </c>
      <c r="J30" s="8">
        <v>4</v>
      </c>
      <c r="K30" s="8">
        <v>4</v>
      </c>
      <c r="L30" s="8">
        <v>2</v>
      </c>
      <c r="M30" s="68">
        <f t="shared" si="0"/>
        <v>0</v>
      </c>
      <c r="N30" s="68">
        <v>0</v>
      </c>
      <c r="O30" s="35"/>
    </row>
    <row r="31" spans="1:15" s="9" customFormat="1" ht="33.75" customHeight="1">
      <c r="A31" s="58" t="s">
        <v>104</v>
      </c>
      <c r="B31" s="57" t="s">
        <v>105</v>
      </c>
      <c r="C31" s="55">
        <v>261400</v>
      </c>
      <c r="D31" s="75" t="s">
        <v>272</v>
      </c>
      <c r="E31" s="44">
        <v>261400</v>
      </c>
      <c r="F31" s="75" t="s">
        <v>272</v>
      </c>
      <c r="G31" s="8" t="s">
        <v>103</v>
      </c>
      <c r="H31" s="8">
        <v>4</v>
      </c>
      <c r="I31" s="8">
        <v>11</v>
      </c>
      <c r="J31" s="8">
        <v>4</v>
      </c>
      <c r="K31" s="8">
        <v>4</v>
      </c>
      <c r="L31" s="8">
        <v>2</v>
      </c>
      <c r="M31" s="68">
        <f t="shared" si="0"/>
        <v>0</v>
      </c>
      <c r="N31" s="68">
        <v>0</v>
      </c>
      <c r="O31" s="35"/>
    </row>
    <row r="32" spans="1:15" s="9" customFormat="1" ht="81.75" customHeight="1">
      <c r="A32" s="58" t="s">
        <v>106</v>
      </c>
      <c r="B32" s="54" t="s">
        <v>107</v>
      </c>
      <c r="C32" s="55">
        <v>6460</v>
      </c>
      <c r="D32" s="81" t="s">
        <v>273</v>
      </c>
      <c r="E32" s="44">
        <v>6460</v>
      </c>
      <c r="F32" s="81" t="s">
        <v>273</v>
      </c>
      <c r="G32" s="8" t="s">
        <v>103</v>
      </c>
      <c r="H32" s="8">
        <v>4</v>
      </c>
      <c r="I32" s="8">
        <v>11</v>
      </c>
      <c r="J32" s="8">
        <v>4</v>
      </c>
      <c r="K32" s="8">
        <v>4</v>
      </c>
      <c r="L32" s="8">
        <v>2</v>
      </c>
      <c r="M32" s="68">
        <f t="shared" si="0"/>
        <v>0</v>
      </c>
      <c r="N32" s="68">
        <v>0</v>
      </c>
      <c r="O32" s="35"/>
    </row>
    <row r="33" spans="1:15" s="9" customFormat="1" ht="88.5" customHeight="1">
      <c r="A33" s="53" t="s">
        <v>108</v>
      </c>
      <c r="B33" s="54" t="s">
        <v>109</v>
      </c>
      <c r="C33" s="59">
        <v>3182000</v>
      </c>
      <c r="D33" s="76" t="s">
        <v>279</v>
      </c>
      <c r="E33" s="44">
        <v>3182000</v>
      </c>
      <c r="F33" s="76" t="s">
        <v>279</v>
      </c>
      <c r="G33" s="8" t="s">
        <v>103</v>
      </c>
      <c r="H33" s="8">
        <v>4</v>
      </c>
      <c r="I33" s="8">
        <v>11</v>
      </c>
      <c r="J33" s="8">
        <v>4</v>
      </c>
      <c r="K33" s="8">
        <v>4</v>
      </c>
      <c r="L33" s="8">
        <v>2</v>
      </c>
      <c r="M33" s="68">
        <f t="shared" si="0"/>
        <v>0</v>
      </c>
      <c r="N33" s="68">
        <v>0</v>
      </c>
      <c r="O33" s="35"/>
    </row>
    <row r="34" spans="1:15" s="9" customFormat="1" ht="33.75" customHeight="1">
      <c r="A34" s="53" t="s">
        <v>110</v>
      </c>
      <c r="B34" s="54" t="s">
        <v>111</v>
      </c>
      <c r="C34" s="60">
        <v>944800</v>
      </c>
      <c r="D34" s="76" t="s">
        <v>275</v>
      </c>
      <c r="E34" s="45">
        <v>944800</v>
      </c>
      <c r="F34" s="76" t="s">
        <v>275</v>
      </c>
      <c r="G34" s="8" t="s">
        <v>103</v>
      </c>
      <c r="H34" s="8">
        <v>4</v>
      </c>
      <c r="I34" s="8">
        <v>11</v>
      </c>
      <c r="J34" s="8">
        <v>4</v>
      </c>
      <c r="K34" s="8">
        <v>4</v>
      </c>
      <c r="L34" s="8">
        <v>2</v>
      </c>
      <c r="M34" s="68">
        <f t="shared" si="0"/>
        <v>0</v>
      </c>
      <c r="N34" s="68">
        <v>0</v>
      </c>
      <c r="O34" s="35"/>
    </row>
    <row r="35" spans="1:15" s="9" customFormat="1" ht="33.75" customHeight="1">
      <c r="A35" s="53" t="s">
        <v>112</v>
      </c>
      <c r="B35" s="54" t="s">
        <v>113</v>
      </c>
      <c r="C35" s="55">
        <v>854400</v>
      </c>
      <c r="D35" s="91" t="s">
        <v>276</v>
      </c>
      <c r="E35" s="44">
        <v>854400</v>
      </c>
      <c r="F35" s="75" t="s">
        <v>276</v>
      </c>
      <c r="G35" s="8" t="s">
        <v>103</v>
      </c>
      <c r="H35" s="8">
        <v>4</v>
      </c>
      <c r="I35" s="8">
        <v>11</v>
      </c>
      <c r="J35" s="8">
        <v>4</v>
      </c>
      <c r="K35" s="8">
        <v>4</v>
      </c>
      <c r="L35" s="8">
        <v>2</v>
      </c>
      <c r="M35" s="68">
        <f t="shared" si="0"/>
        <v>0</v>
      </c>
      <c r="N35" s="68">
        <v>0</v>
      </c>
      <c r="O35" s="35"/>
    </row>
    <row r="36" spans="1:15" s="9" customFormat="1" ht="33.75" customHeight="1">
      <c r="A36" s="53" t="s">
        <v>114</v>
      </c>
      <c r="B36" s="54" t="s">
        <v>115</v>
      </c>
      <c r="C36" s="55">
        <v>1033300</v>
      </c>
      <c r="D36" s="75" t="s">
        <v>277</v>
      </c>
      <c r="E36" s="44">
        <v>1033300</v>
      </c>
      <c r="F36" s="75" t="s">
        <v>277</v>
      </c>
      <c r="G36" s="8" t="s">
        <v>103</v>
      </c>
      <c r="H36" s="8">
        <v>4</v>
      </c>
      <c r="I36" s="8">
        <v>11</v>
      </c>
      <c r="J36" s="8">
        <v>4</v>
      </c>
      <c r="K36" s="8">
        <v>4</v>
      </c>
      <c r="L36" s="8">
        <v>2</v>
      </c>
      <c r="M36" s="68">
        <f t="shared" si="0"/>
        <v>0</v>
      </c>
      <c r="N36" s="68">
        <v>0</v>
      </c>
      <c r="O36" s="35"/>
    </row>
    <row r="37" spans="1:15" s="9" customFormat="1" ht="39" customHeight="1">
      <c r="A37" s="53" t="s">
        <v>116</v>
      </c>
      <c r="B37" s="35" t="s">
        <v>117</v>
      </c>
      <c r="C37" s="61">
        <v>2972480</v>
      </c>
      <c r="D37" s="82" t="s">
        <v>278</v>
      </c>
      <c r="E37" s="46">
        <v>2972480</v>
      </c>
      <c r="F37" s="82" t="s">
        <v>278</v>
      </c>
      <c r="G37" s="8" t="s">
        <v>103</v>
      </c>
      <c r="H37" s="8">
        <v>4</v>
      </c>
      <c r="I37" s="8">
        <v>11</v>
      </c>
      <c r="J37" s="8">
        <v>4</v>
      </c>
      <c r="K37" s="8">
        <v>4</v>
      </c>
      <c r="L37" s="8">
        <v>2</v>
      </c>
      <c r="M37" s="68">
        <f t="shared" si="0"/>
        <v>0</v>
      </c>
      <c r="N37" s="68">
        <v>0</v>
      </c>
      <c r="O37" s="35"/>
    </row>
    <row r="38" spans="1:15" s="9" customFormat="1" ht="33.75" customHeight="1">
      <c r="A38" s="53" t="s">
        <v>118</v>
      </c>
      <c r="B38" s="35" t="s">
        <v>119</v>
      </c>
      <c r="C38" s="55">
        <v>218300</v>
      </c>
      <c r="D38" s="75" t="s">
        <v>237</v>
      </c>
      <c r="E38" s="44">
        <v>218300</v>
      </c>
      <c r="F38" s="75" t="s">
        <v>237</v>
      </c>
      <c r="G38" s="8" t="s">
        <v>103</v>
      </c>
      <c r="H38" s="8">
        <v>4</v>
      </c>
      <c r="I38" s="8">
        <v>11</v>
      </c>
      <c r="J38" s="8">
        <v>4</v>
      </c>
      <c r="K38" s="8">
        <v>4</v>
      </c>
      <c r="L38" s="8">
        <v>2</v>
      </c>
      <c r="M38" s="68">
        <f t="shared" si="0"/>
        <v>0</v>
      </c>
      <c r="N38" s="68">
        <v>0</v>
      </c>
      <c r="O38" s="35"/>
    </row>
    <row r="39" spans="1:15" s="9" customFormat="1" ht="166.5" customHeight="1">
      <c r="A39" s="53" t="s">
        <v>120</v>
      </c>
      <c r="B39" s="95" t="s">
        <v>121</v>
      </c>
      <c r="C39" s="55">
        <v>164000</v>
      </c>
      <c r="D39" s="81" t="s">
        <v>274</v>
      </c>
      <c r="E39" s="44">
        <v>164000</v>
      </c>
      <c r="F39" s="81" t="s">
        <v>274</v>
      </c>
      <c r="G39" s="8" t="s">
        <v>103</v>
      </c>
      <c r="H39" s="8">
        <v>4</v>
      </c>
      <c r="I39" s="8">
        <v>11</v>
      </c>
      <c r="J39" s="8">
        <v>4</v>
      </c>
      <c r="K39" s="8">
        <v>4</v>
      </c>
      <c r="L39" s="8">
        <v>2</v>
      </c>
      <c r="M39" s="68">
        <f t="shared" si="0"/>
        <v>0</v>
      </c>
      <c r="N39" s="68">
        <v>0</v>
      </c>
      <c r="O39" s="35"/>
    </row>
    <row r="40" spans="1:15" s="9" customFormat="1" ht="33" customHeight="1">
      <c r="A40" s="4" t="s">
        <v>127</v>
      </c>
      <c r="B40" s="5" t="s">
        <v>128</v>
      </c>
      <c r="C40" s="6">
        <v>729000</v>
      </c>
      <c r="D40" s="32" t="s">
        <v>247</v>
      </c>
      <c r="E40" s="10">
        <v>729000</v>
      </c>
      <c r="F40" s="8" t="s">
        <v>247</v>
      </c>
      <c r="G40" s="8" t="s">
        <v>94</v>
      </c>
      <c r="H40" s="8">
        <v>1</v>
      </c>
      <c r="I40" s="8">
        <v>2</v>
      </c>
      <c r="J40" s="8">
        <v>2</v>
      </c>
      <c r="K40" s="8">
        <v>4</v>
      </c>
      <c r="L40" s="8">
        <v>4</v>
      </c>
      <c r="M40" s="68">
        <f t="shared" si="0"/>
        <v>0</v>
      </c>
      <c r="N40" s="68">
        <v>0</v>
      </c>
      <c r="O40" s="35"/>
    </row>
    <row r="41" spans="1:15" s="9" customFormat="1" ht="39" customHeight="1">
      <c r="A41" s="4" t="s">
        <v>129</v>
      </c>
      <c r="B41" s="5" t="s">
        <v>130</v>
      </c>
      <c r="C41" s="13">
        <v>0</v>
      </c>
      <c r="D41" s="84" t="s">
        <v>281</v>
      </c>
      <c r="E41" s="41">
        <v>0</v>
      </c>
      <c r="F41" s="84" t="s">
        <v>281</v>
      </c>
      <c r="G41" s="8" t="s">
        <v>94</v>
      </c>
      <c r="H41" s="8">
        <v>2</v>
      </c>
      <c r="I41" s="8">
        <v>2</v>
      </c>
      <c r="J41" s="8">
        <v>2</v>
      </c>
      <c r="K41" s="8">
        <v>4</v>
      </c>
      <c r="L41" s="8">
        <v>5</v>
      </c>
      <c r="M41" s="68">
        <f t="shared" si="0"/>
        <v>0</v>
      </c>
      <c r="N41" s="68">
        <v>0</v>
      </c>
      <c r="O41" s="35"/>
    </row>
    <row r="42" spans="1:15" s="9" customFormat="1" ht="108.75" customHeight="1">
      <c r="A42" s="4" t="s">
        <v>131</v>
      </c>
      <c r="B42" s="5" t="s">
        <v>132</v>
      </c>
      <c r="C42" s="13">
        <v>0</v>
      </c>
      <c r="D42" s="85" t="s">
        <v>282</v>
      </c>
      <c r="E42" s="41">
        <v>0</v>
      </c>
      <c r="F42" s="85" t="s">
        <v>282</v>
      </c>
      <c r="G42" s="8" t="s">
        <v>94</v>
      </c>
      <c r="H42" s="8">
        <v>1</v>
      </c>
      <c r="I42" s="8">
        <v>2</v>
      </c>
      <c r="J42" s="8">
        <v>5</v>
      </c>
      <c r="K42" s="8">
        <v>4</v>
      </c>
      <c r="L42" s="8">
        <v>5</v>
      </c>
      <c r="M42" s="68">
        <f t="shared" si="0"/>
        <v>0</v>
      </c>
      <c r="N42" s="68">
        <v>0</v>
      </c>
      <c r="O42" s="35"/>
    </row>
    <row r="43" spans="1:15" ht="33.75" customHeight="1">
      <c r="A43" s="4" t="s">
        <v>144</v>
      </c>
      <c r="B43" s="13" t="s">
        <v>215</v>
      </c>
      <c r="C43" s="6">
        <v>300000</v>
      </c>
      <c r="D43" s="32" t="s">
        <v>250</v>
      </c>
      <c r="E43" s="10">
        <v>300000</v>
      </c>
      <c r="F43" s="8" t="s">
        <v>250</v>
      </c>
      <c r="G43" s="8" t="s">
        <v>145</v>
      </c>
      <c r="H43" s="8">
        <v>6</v>
      </c>
      <c r="I43" s="8">
        <v>20</v>
      </c>
      <c r="J43" s="8">
        <v>2</v>
      </c>
      <c r="K43" s="8">
        <v>5</v>
      </c>
      <c r="L43" s="8">
        <v>2</v>
      </c>
      <c r="M43" s="68">
        <f t="shared" ref="M43:M68" si="1">E43-C43</f>
        <v>0</v>
      </c>
      <c r="N43" s="68">
        <v>0</v>
      </c>
      <c r="O43" s="35"/>
    </row>
    <row r="44" spans="1:15" ht="33.75" customHeight="1">
      <c r="A44" s="4" t="s">
        <v>146</v>
      </c>
      <c r="B44" s="5" t="s">
        <v>212</v>
      </c>
      <c r="C44" s="6">
        <v>1510669</v>
      </c>
      <c r="D44" s="32" t="s">
        <v>289</v>
      </c>
      <c r="E44" s="10">
        <v>1510669</v>
      </c>
      <c r="F44" s="8" t="s">
        <v>289</v>
      </c>
      <c r="G44" s="8" t="s">
        <v>147</v>
      </c>
      <c r="H44" s="32">
        <v>6</v>
      </c>
      <c r="I44" s="8">
        <v>20</v>
      </c>
      <c r="J44" s="8">
        <v>5</v>
      </c>
      <c r="K44" s="8">
        <v>5</v>
      </c>
      <c r="L44" s="8">
        <v>2</v>
      </c>
      <c r="M44" s="68">
        <f t="shared" si="1"/>
        <v>0</v>
      </c>
      <c r="N44" s="68">
        <v>0</v>
      </c>
      <c r="O44" s="35"/>
    </row>
    <row r="45" spans="1:15" ht="33.75" customHeight="1">
      <c r="A45" s="4" t="s">
        <v>148</v>
      </c>
      <c r="B45" s="5" t="s">
        <v>149</v>
      </c>
      <c r="C45" s="6">
        <v>1881900</v>
      </c>
      <c r="D45" s="32" t="s">
        <v>290</v>
      </c>
      <c r="E45" s="42">
        <v>1881900</v>
      </c>
      <c r="F45" s="8" t="s">
        <v>290</v>
      </c>
      <c r="G45" s="8" t="s">
        <v>147</v>
      </c>
      <c r="H45" s="8">
        <v>6</v>
      </c>
      <c r="I45" s="8">
        <v>20</v>
      </c>
      <c r="J45" s="8">
        <v>5</v>
      </c>
      <c r="K45" s="8">
        <v>5</v>
      </c>
      <c r="L45" s="8">
        <v>2</v>
      </c>
      <c r="M45" s="68">
        <f t="shared" si="1"/>
        <v>0</v>
      </c>
      <c r="N45" s="68">
        <v>0</v>
      </c>
      <c r="O45" s="35"/>
    </row>
    <row r="46" spans="1:15" s="9" customFormat="1" ht="123.75" customHeight="1">
      <c r="A46" s="4" t="s">
        <v>150</v>
      </c>
      <c r="B46" s="5" t="s">
        <v>151</v>
      </c>
      <c r="C46" s="6">
        <v>0</v>
      </c>
      <c r="D46" s="83" t="s">
        <v>291</v>
      </c>
      <c r="E46" s="10">
        <v>0</v>
      </c>
      <c r="F46" s="88" t="s">
        <v>291</v>
      </c>
      <c r="G46" s="8" t="s">
        <v>147</v>
      </c>
      <c r="H46" s="8">
        <v>6</v>
      </c>
      <c r="I46" s="8">
        <v>20</v>
      </c>
      <c r="J46" s="8">
        <v>5</v>
      </c>
      <c r="K46" s="8">
        <v>5</v>
      </c>
      <c r="L46" s="8">
        <v>2</v>
      </c>
      <c r="M46" s="68">
        <f t="shared" si="1"/>
        <v>0</v>
      </c>
      <c r="N46" s="68">
        <v>0</v>
      </c>
      <c r="O46" s="35"/>
    </row>
    <row r="47" spans="1:15" s="9" customFormat="1" ht="89.25" customHeight="1">
      <c r="A47" s="4" t="s">
        <v>152</v>
      </c>
      <c r="B47" s="5" t="s">
        <v>153</v>
      </c>
      <c r="C47" s="6">
        <v>0</v>
      </c>
      <c r="D47" s="83" t="s">
        <v>292</v>
      </c>
      <c r="E47" s="42">
        <v>0</v>
      </c>
      <c r="F47" s="84" t="s">
        <v>292</v>
      </c>
      <c r="G47" s="8" t="s">
        <v>147</v>
      </c>
      <c r="H47" s="8">
        <v>6</v>
      </c>
      <c r="I47" s="8">
        <v>20</v>
      </c>
      <c r="J47" s="8">
        <v>5</v>
      </c>
      <c r="K47" s="8">
        <v>5</v>
      </c>
      <c r="L47" s="8">
        <v>2</v>
      </c>
      <c r="M47" s="68">
        <f t="shared" si="1"/>
        <v>0</v>
      </c>
      <c r="N47" s="68">
        <v>0</v>
      </c>
      <c r="O47" s="56"/>
    </row>
    <row r="48" spans="1:15" s="9" customFormat="1" ht="33.75" customHeight="1">
      <c r="A48" s="4" t="s">
        <v>154</v>
      </c>
      <c r="B48" s="5" t="s">
        <v>155</v>
      </c>
      <c r="C48" s="10">
        <v>424700</v>
      </c>
      <c r="D48" s="86" t="s">
        <v>236</v>
      </c>
      <c r="E48" s="66">
        <v>0</v>
      </c>
      <c r="F48" s="8" t="s">
        <v>236</v>
      </c>
      <c r="G48" s="8" t="s">
        <v>50</v>
      </c>
      <c r="H48" s="8">
        <v>3</v>
      </c>
      <c r="I48" s="8">
        <v>11</v>
      </c>
      <c r="J48" s="8">
        <v>4</v>
      </c>
      <c r="K48" s="8">
        <v>5</v>
      </c>
      <c r="L48" s="8">
        <v>3</v>
      </c>
      <c r="M48" s="68">
        <f t="shared" si="1"/>
        <v>-424700</v>
      </c>
      <c r="N48" s="68">
        <v>0</v>
      </c>
      <c r="O48" s="35"/>
    </row>
    <row r="49" spans="1:15" s="9" customFormat="1" ht="33.75" customHeight="1">
      <c r="A49" s="4" t="s">
        <v>156</v>
      </c>
      <c r="B49" s="5" t="s">
        <v>157</v>
      </c>
      <c r="C49" s="10">
        <v>1057250</v>
      </c>
      <c r="D49" s="78" t="s">
        <v>285</v>
      </c>
      <c r="E49" s="69">
        <v>1057250</v>
      </c>
      <c r="F49" s="78" t="s">
        <v>285</v>
      </c>
      <c r="G49" s="8" t="s">
        <v>50</v>
      </c>
      <c r="H49" s="8">
        <v>3</v>
      </c>
      <c r="I49" s="8">
        <v>11</v>
      </c>
      <c r="J49" s="8">
        <v>4</v>
      </c>
      <c r="K49" s="8">
        <v>5</v>
      </c>
      <c r="L49" s="8">
        <v>3</v>
      </c>
      <c r="M49" s="68">
        <f t="shared" si="1"/>
        <v>0</v>
      </c>
      <c r="N49" s="68">
        <v>0</v>
      </c>
      <c r="O49" s="35"/>
    </row>
    <row r="50" spans="1:15" s="9" customFormat="1" ht="33.75" customHeight="1">
      <c r="A50" s="14" t="s">
        <v>158</v>
      </c>
      <c r="B50" s="15" t="s">
        <v>159</v>
      </c>
      <c r="C50" s="16">
        <v>35471570</v>
      </c>
      <c r="D50" s="74" t="s">
        <v>240</v>
      </c>
      <c r="E50" s="33">
        <v>35471570</v>
      </c>
      <c r="F50" s="74" t="s">
        <v>240</v>
      </c>
      <c r="G50" s="17" t="s">
        <v>160</v>
      </c>
      <c r="H50" s="17">
        <v>6</v>
      </c>
      <c r="I50" s="17">
        <v>20</v>
      </c>
      <c r="J50" s="17">
        <v>1</v>
      </c>
      <c r="K50" s="17">
        <v>5</v>
      </c>
      <c r="L50" s="17">
        <v>3</v>
      </c>
      <c r="M50" s="68">
        <f t="shared" si="1"/>
        <v>0</v>
      </c>
      <c r="N50" s="68">
        <v>0</v>
      </c>
      <c r="O50" s="50"/>
    </row>
    <row r="51" spans="1:15" s="9" customFormat="1" ht="33.75" customHeight="1">
      <c r="A51" s="4" t="s">
        <v>161</v>
      </c>
      <c r="B51" s="5" t="s">
        <v>220</v>
      </c>
      <c r="C51" s="6">
        <v>19400000</v>
      </c>
      <c r="D51" s="32" t="s">
        <v>240</v>
      </c>
      <c r="E51" s="10">
        <v>19400000</v>
      </c>
      <c r="F51" s="32" t="s">
        <v>240</v>
      </c>
      <c r="G51" s="8" t="s">
        <v>160</v>
      </c>
      <c r="H51" s="8">
        <v>6</v>
      </c>
      <c r="I51" s="8">
        <v>20</v>
      </c>
      <c r="J51" s="8">
        <v>1</v>
      </c>
      <c r="K51" s="8">
        <v>5</v>
      </c>
      <c r="L51" s="8">
        <v>4</v>
      </c>
      <c r="M51" s="68">
        <f t="shared" si="1"/>
        <v>0</v>
      </c>
      <c r="N51" s="68">
        <v>0</v>
      </c>
      <c r="O51" s="35"/>
    </row>
    <row r="52" spans="1:15" s="9" customFormat="1" ht="33.75" customHeight="1">
      <c r="A52" s="4" t="s">
        <v>162</v>
      </c>
      <c r="B52" s="5" t="s">
        <v>163</v>
      </c>
      <c r="C52" s="6">
        <v>1443211</v>
      </c>
      <c r="D52" s="32" t="s">
        <v>240</v>
      </c>
      <c r="E52" s="10">
        <v>1443211</v>
      </c>
      <c r="F52" s="32" t="s">
        <v>240</v>
      </c>
      <c r="G52" s="8" t="s">
        <v>160</v>
      </c>
      <c r="H52" s="8">
        <v>6</v>
      </c>
      <c r="I52" s="8">
        <v>20</v>
      </c>
      <c r="J52" s="8">
        <v>1</v>
      </c>
      <c r="K52" s="8">
        <v>5</v>
      </c>
      <c r="L52" s="8">
        <v>4</v>
      </c>
      <c r="M52" s="68">
        <f t="shared" si="1"/>
        <v>0</v>
      </c>
      <c r="N52" s="68">
        <v>0</v>
      </c>
      <c r="O52" s="35"/>
    </row>
    <row r="53" spans="1:15" s="9" customFormat="1" ht="63.75" customHeight="1">
      <c r="A53" s="4" t="s">
        <v>164</v>
      </c>
      <c r="B53" s="5" t="s">
        <v>165</v>
      </c>
      <c r="C53" s="6">
        <v>500000</v>
      </c>
      <c r="D53" s="83" t="s">
        <v>293</v>
      </c>
      <c r="E53" s="10">
        <v>0</v>
      </c>
      <c r="F53" s="88" t="s">
        <v>293</v>
      </c>
      <c r="G53" s="8" t="s">
        <v>166</v>
      </c>
      <c r="H53" s="8">
        <v>6</v>
      </c>
      <c r="I53" s="8">
        <v>18</v>
      </c>
      <c r="J53" s="8">
        <v>5</v>
      </c>
      <c r="K53" s="8">
        <v>5</v>
      </c>
      <c r="L53" s="8">
        <v>5</v>
      </c>
      <c r="M53" s="68">
        <f t="shared" si="1"/>
        <v>-500000</v>
      </c>
      <c r="N53" s="68">
        <v>0</v>
      </c>
      <c r="O53" s="35"/>
    </row>
    <row r="54" spans="1:15" s="9" customFormat="1" ht="59.25" customHeight="1">
      <c r="A54" s="4" t="s">
        <v>167</v>
      </c>
      <c r="B54" s="5" t="s">
        <v>168</v>
      </c>
      <c r="C54" s="92">
        <v>500000</v>
      </c>
      <c r="D54" s="83" t="s">
        <v>293</v>
      </c>
      <c r="E54" s="10">
        <v>0</v>
      </c>
      <c r="F54" s="88" t="s">
        <v>293</v>
      </c>
      <c r="G54" s="8" t="s">
        <v>166</v>
      </c>
      <c r="H54" s="8">
        <v>6</v>
      </c>
      <c r="I54" s="8">
        <v>20</v>
      </c>
      <c r="J54" s="8">
        <v>1</v>
      </c>
      <c r="K54" s="8">
        <v>5</v>
      </c>
      <c r="L54" s="8">
        <v>5</v>
      </c>
      <c r="M54" s="68">
        <f t="shared" si="1"/>
        <v>-500000</v>
      </c>
      <c r="N54" s="68">
        <v>0</v>
      </c>
      <c r="O54" s="35"/>
    </row>
    <row r="55" spans="1:15" ht="33.75" customHeight="1">
      <c r="A55" s="14" t="s">
        <v>213</v>
      </c>
      <c r="B55" s="15" t="s">
        <v>214</v>
      </c>
      <c r="C55" s="16">
        <v>15640</v>
      </c>
      <c r="D55" s="74" t="s">
        <v>290</v>
      </c>
      <c r="E55" s="67">
        <v>15640</v>
      </c>
      <c r="F55" s="17" t="s">
        <v>290</v>
      </c>
      <c r="G55" s="17" t="s">
        <v>166</v>
      </c>
      <c r="H55" s="17">
        <v>6</v>
      </c>
      <c r="I55" s="17">
        <v>20</v>
      </c>
      <c r="J55" s="17">
        <v>1</v>
      </c>
      <c r="K55" s="17">
        <v>5</v>
      </c>
      <c r="L55" s="17">
        <v>5</v>
      </c>
      <c r="M55" s="68">
        <f t="shared" si="1"/>
        <v>0</v>
      </c>
      <c r="N55" s="68">
        <v>0</v>
      </c>
      <c r="O55" s="50"/>
    </row>
    <row r="56" spans="1:15" ht="33.75" customHeight="1">
      <c r="A56" s="4" t="s">
        <v>169</v>
      </c>
      <c r="B56" s="5" t="s">
        <v>170</v>
      </c>
      <c r="C56" s="6">
        <v>100000</v>
      </c>
      <c r="D56" s="32" t="s">
        <v>294</v>
      </c>
      <c r="E56" s="10">
        <v>100000</v>
      </c>
      <c r="F56" s="8" t="s">
        <v>294</v>
      </c>
      <c r="G56" s="8" t="s">
        <v>100</v>
      </c>
      <c r="H56" s="8">
        <v>6</v>
      </c>
      <c r="I56" s="8">
        <v>20</v>
      </c>
      <c r="J56" s="8">
        <v>4</v>
      </c>
      <c r="K56" s="8">
        <v>5</v>
      </c>
      <c r="L56" s="8">
        <v>5</v>
      </c>
      <c r="M56" s="68">
        <f t="shared" si="1"/>
        <v>0</v>
      </c>
      <c r="N56" s="68">
        <v>0</v>
      </c>
      <c r="O56" s="35"/>
    </row>
    <row r="57" spans="1:15" s="9" customFormat="1" ht="33.75" customHeight="1">
      <c r="A57" s="4" t="s">
        <v>171</v>
      </c>
      <c r="B57" s="5" t="s">
        <v>172</v>
      </c>
      <c r="C57" s="6">
        <v>273900</v>
      </c>
      <c r="D57" s="32" t="s">
        <v>243</v>
      </c>
      <c r="E57" s="10">
        <v>0</v>
      </c>
      <c r="F57" s="78">
        <v>0</v>
      </c>
      <c r="G57" s="8" t="s">
        <v>100</v>
      </c>
      <c r="H57" s="8">
        <v>6</v>
      </c>
      <c r="I57" s="8">
        <v>20</v>
      </c>
      <c r="J57" s="8">
        <v>4</v>
      </c>
      <c r="K57" s="8">
        <v>5</v>
      </c>
      <c r="L57" s="8">
        <v>5</v>
      </c>
      <c r="M57" s="68">
        <f t="shared" si="1"/>
        <v>-273900</v>
      </c>
      <c r="N57" s="68" t="s">
        <v>318</v>
      </c>
      <c r="O57" s="35"/>
    </row>
    <row r="58" spans="1:15" s="9" customFormat="1" ht="33.75" customHeight="1">
      <c r="A58" s="4" t="s">
        <v>173</v>
      </c>
      <c r="B58" s="5" t="s">
        <v>174</v>
      </c>
      <c r="C58" s="6">
        <v>193875</v>
      </c>
      <c r="D58" s="32" t="s">
        <v>295</v>
      </c>
      <c r="E58" s="10">
        <v>0</v>
      </c>
      <c r="F58" s="78">
        <v>0</v>
      </c>
      <c r="G58" s="8" t="s">
        <v>100</v>
      </c>
      <c r="H58" s="8">
        <v>6</v>
      </c>
      <c r="I58" s="8">
        <v>22</v>
      </c>
      <c r="J58" s="8">
        <v>1</v>
      </c>
      <c r="K58" s="8">
        <v>5</v>
      </c>
      <c r="L58" s="8">
        <v>5</v>
      </c>
      <c r="M58" s="68">
        <f t="shared" si="1"/>
        <v>-193875</v>
      </c>
      <c r="N58" s="68" t="s">
        <v>319</v>
      </c>
      <c r="O58" s="35"/>
    </row>
    <row r="59" spans="1:15" s="9" customFormat="1" ht="33.75" customHeight="1">
      <c r="A59" s="4" t="s">
        <v>175</v>
      </c>
      <c r="B59" s="34" t="s">
        <v>176</v>
      </c>
      <c r="C59" s="29">
        <v>987380</v>
      </c>
      <c r="D59" s="79" t="s">
        <v>314</v>
      </c>
      <c r="E59" s="43">
        <v>1021460</v>
      </c>
      <c r="F59" s="79" t="s">
        <v>314</v>
      </c>
      <c r="G59" s="8" t="s">
        <v>177</v>
      </c>
      <c r="H59" s="8">
        <v>6</v>
      </c>
      <c r="I59" s="8">
        <v>20</v>
      </c>
      <c r="J59" s="8">
        <v>2</v>
      </c>
      <c r="K59" s="8">
        <v>5</v>
      </c>
      <c r="L59" s="8">
        <v>5</v>
      </c>
      <c r="M59" s="68">
        <f t="shared" si="1"/>
        <v>34080</v>
      </c>
      <c r="N59" s="68">
        <v>0</v>
      </c>
      <c r="O59" s="35"/>
    </row>
    <row r="60" spans="1:15" s="9" customFormat="1" ht="33.75" customHeight="1">
      <c r="A60" s="4" t="s">
        <v>178</v>
      </c>
      <c r="B60" s="5" t="s">
        <v>179</v>
      </c>
      <c r="C60" s="12">
        <v>833800</v>
      </c>
      <c r="D60" s="70" t="s">
        <v>296</v>
      </c>
      <c r="E60" s="10">
        <v>833800</v>
      </c>
      <c r="F60" s="8" t="s">
        <v>296</v>
      </c>
      <c r="G60" s="8" t="s">
        <v>180</v>
      </c>
      <c r="H60" s="8">
        <v>6</v>
      </c>
      <c r="I60" s="8">
        <v>20</v>
      </c>
      <c r="J60" s="8">
        <v>4</v>
      </c>
      <c r="K60" s="8">
        <v>5</v>
      </c>
      <c r="L60" s="8">
        <v>5</v>
      </c>
      <c r="M60" s="68">
        <f t="shared" si="1"/>
        <v>0</v>
      </c>
      <c r="N60" s="68">
        <v>0</v>
      </c>
      <c r="O60" s="35"/>
    </row>
    <row r="61" spans="1:15" s="9" customFormat="1" ht="33.75" customHeight="1">
      <c r="A61" s="4" t="s">
        <v>181</v>
      </c>
      <c r="B61" s="5" t="s">
        <v>182</v>
      </c>
      <c r="C61" s="13">
        <v>0</v>
      </c>
      <c r="D61" s="8" t="s">
        <v>285</v>
      </c>
      <c r="E61" s="41">
        <v>0</v>
      </c>
      <c r="F61" s="8" t="s">
        <v>285</v>
      </c>
      <c r="G61" s="8" t="s">
        <v>180</v>
      </c>
      <c r="H61" s="8">
        <v>6</v>
      </c>
      <c r="I61" s="8">
        <v>20</v>
      </c>
      <c r="J61" s="8">
        <v>4</v>
      </c>
      <c r="K61" s="8">
        <v>5</v>
      </c>
      <c r="L61" s="8">
        <v>5</v>
      </c>
      <c r="M61" s="68">
        <f t="shared" si="1"/>
        <v>0</v>
      </c>
      <c r="N61" s="68">
        <v>0</v>
      </c>
      <c r="O61" s="35"/>
    </row>
    <row r="62" spans="1:15" s="9" customFormat="1" ht="66" customHeight="1">
      <c r="A62" s="4" t="s">
        <v>183</v>
      </c>
      <c r="B62" s="5" t="s">
        <v>184</v>
      </c>
      <c r="C62" s="6">
        <v>2688700</v>
      </c>
      <c r="D62" s="83" t="s">
        <v>297</v>
      </c>
      <c r="E62" s="10">
        <v>2686700</v>
      </c>
      <c r="F62" s="83" t="s">
        <v>297</v>
      </c>
      <c r="G62" s="8" t="s">
        <v>180</v>
      </c>
      <c r="H62" s="8">
        <v>6</v>
      </c>
      <c r="I62" s="8">
        <v>20</v>
      </c>
      <c r="J62" s="8">
        <v>4</v>
      </c>
      <c r="K62" s="8">
        <v>5</v>
      </c>
      <c r="L62" s="8">
        <v>5</v>
      </c>
      <c r="M62" s="68">
        <f t="shared" si="1"/>
        <v>-2000</v>
      </c>
      <c r="N62" s="68">
        <v>0</v>
      </c>
      <c r="O62" s="35"/>
    </row>
    <row r="63" spans="1:15" s="9" customFormat="1" ht="62.25" customHeight="1">
      <c r="A63" s="4" t="s">
        <v>185</v>
      </c>
      <c r="B63" s="5" t="s">
        <v>186</v>
      </c>
      <c r="C63" s="6">
        <v>8997200</v>
      </c>
      <c r="D63" s="83" t="s">
        <v>298</v>
      </c>
      <c r="E63" s="10">
        <v>6000000</v>
      </c>
      <c r="F63" s="83" t="s">
        <v>298</v>
      </c>
      <c r="G63" s="8" t="s">
        <v>187</v>
      </c>
      <c r="H63" s="8">
        <v>6</v>
      </c>
      <c r="I63" s="8">
        <v>20</v>
      </c>
      <c r="J63" s="8">
        <v>5</v>
      </c>
      <c r="K63" s="8">
        <v>5</v>
      </c>
      <c r="L63" s="8">
        <v>5</v>
      </c>
      <c r="M63" s="68">
        <f t="shared" si="1"/>
        <v>-2997200</v>
      </c>
      <c r="N63" s="68">
        <v>0</v>
      </c>
      <c r="O63" s="35"/>
    </row>
    <row r="64" spans="1:15" ht="33.75" customHeight="1">
      <c r="A64" s="4" t="s">
        <v>188</v>
      </c>
      <c r="B64" s="5" t="s">
        <v>189</v>
      </c>
      <c r="C64" s="6">
        <v>800000</v>
      </c>
      <c r="D64" s="32" t="s">
        <v>299</v>
      </c>
      <c r="E64" s="10">
        <v>500000</v>
      </c>
      <c r="F64" s="32" t="s">
        <v>299</v>
      </c>
      <c r="G64" s="8" t="s">
        <v>187</v>
      </c>
      <c r="H64" s="8">
        <v>6</v>
      </c>
      <c r="I64" s="8">
        <v>20</v>
      </c>
      <c r="J64" s="8">
        <v>5</v>
      </c>
      <c r="K64" s="8">
        <v>5</v>
      </c>
      <c r="L64" s="8">
        <v>5</v>
      </c>
      <c r="M64" s="68">
        <f t="shared" si="1"/>
        <v>-300000</v>
      </c>
      <c r="N64" s="68">
        <v>0</v>
      </c>
      <c r="O64" s="35"/>
    </row>
    <row r="65" spans="1:15" s="9" customFormat="1" ht="73.5" customHeight="1">
      <c r="A65" s="4" t="s">
        <v>190</v>
      </c>
      <c r="B65" s="5" t="s">
        <v>191</v>
      </c>
      <c r="C65" s="6">
        <v>300000</v>
      </c>
      <c r="D65" s="83" t="s">
        <v>300</v>
      </c>
      <c r="E65" s="10">
        <v>300000</v>
      </c>
      <c r="F65" s="83" t="s">
        <v>300</v>
      </c>
      <c r="G65" s="8" t="s">
        <v>187</v>
      </c>
      <c r="H65" s="8">
        <v>6</v>
      </c>
      <c r="I65" s="8">
        <v>20</v>
      </c>
      <c r="J65" s="8">
        <v>5</v>
      </c>
      <c r="K65" s="8">
        <v>5</v>
      </c>
      <c r="L65" s="8">
        <v>5</v>
      </c>
      <c r="M65" s="68">
        <f t="shared" si="1"/>
        <v>0</v>
      </c>
      <c r="N65" s="68">
        <v>0</v>
      </c>
      <c r="O65" s="35"/>
    </row>
    <row r="66" spans="1:15" s="9" customFormat="1" ht="33.75" customHeight="1">
      <c r="A66" s="4" t="s">
        <v>192</v>
      </c>
      <c r="B66" s="5" t="s">
        <v>193</v>
      </c>
      <c r="C66" s="6">
        <v>200000</v>
      </c>
      <c r="D66" s="32" t="s">
        <v>253</v>
      </c>
      <c r="E66" s="10">
        <v>200000</v>
      </c>
      <c r="F66" s="32" t="s">
        <v>253</v>
      </c>
      <c r="G66" s="8" t="s">
        <v>187</v>
      </c>
      <c r="H66" s="8">
        <v>6</v>
      </c>
      <c r="I66" s="8">
        <v>20</v>
      </c>
      <c r="J66" s="8">
        <v>5</v>
      </c>
      <c r="K66" s="8">
        <v>5</v>
      </c>
      <c r="L66" s="8">
        <v>5</v>
      </c>
      <c r="M66" s="68">
        <f t="shared" si="1"/>
        <v>0</v>
      </c>
      <c r="N66" s="68">
        <v>0</v>
      </c>
      <c r="O66" s="35"/>
    </row>
    <row r="67" spans="1:15" s="9" customFormat="1" ht="33.75" customHeight="1">
      <c r="A67" s="4" t="s">
        <v>194</v>
      </c>
      <c r="B67" s="5" t="s">
        <v>195</v>
      </c>
      <c r="C67" s="6">
        <v>200000</v>
      </c>
      <c r="D67" s="83" t="s">
        <v>301</v>
      </c>
      <c r="E67" s="10">
        <v>200000</v>
      </c>
      <c r="F67" s="83" t="s">
        <v>301</v>
      </c>
      <c r="G67" s="8" t="s">
        <v>187</v>
      </c>
      <c r="H67" s="8">
        <v>6</v>
      </c>
      <c r="I67" s="8">
        <v>20</v>
      </c>
      <c r="J67" s="8">
        <v>5</v>
      </c>
      <c r="K67" s="8">
        <v>5</v>
      </c>
      <c r="L67" s="8">
        <v>5</v>
      </c>
      <c r="M67" s="68">
        <f t="shared" si="1"/>
        <v>0</v>
      </c>
      <c r="N67" s="68">
        <v>0</v>
      </c>
      <c r="O67" s="35"/>
    </row>
    <row r="68" spans="1:15" ht="33.75" customHeight="1">
      <c r="A68" s="4" t="s">
        <v>196</v>
      </c>
      <c r="B68" s="5" t="s">
        <v>197</v>
      </c>
      <c r="C68" s="6">
        <v>200000</v>
      </c>
      <c r="D68" s="32" t="s">
        <v>302</v>
      </c>
      <c r="E68" s="10">
        <v>200000</v>
      </c>
      <c r="F68" s="32" t="s">
        <v>302</v>
      </c>
      <c r="G68" s="8" t="s">
        <v>187</v>
      </c>
      <c r="H68" s="8">
        <v>6</v>
      </c>
      <c r="I68" s="8">
        <v>20</v>
      </c>
      <c r="J68" s="8">
        <v>5</v>
      </c>
      <c r="K68" s="8">
        <v>5</v>
      </c>
      <c r="L68" s="8">
        <v>5</v>
      </c>
      <c r="M68" s="68">
        <f t="shared" si="1"/>
        <v>0</v>
      </c>
      <c r="N68" s="68">
        <v>0</v>
      </c>
      <c r="O68" s="35"/>
    </row>
    <row r="69" spans="1:15" ht="33.75" customHeight="1">
      <c r="B69" s="3" t="s">
        <v>202</v>
      </c>
      <c r="C69" s="39">
        <f>SUM(C3:C68)</f>
        <v>196113400</v>
      </c>
      <c r="D69" s="39"/>
      <c r="E69" s="39">
        <f>SUM(E3:E68)</f>
        <v>174717870</v>
      </c>
      <c r="F69" s="11"/>
      <c r="M69" s="51">
        <f>SUM(M3:M68)</f>
        <v>-21395530</v>
      </c>
      <c r="N69" s="51"/>
      <c r="O69" s="52"/>
    </row>
    <row r="70" spans="1:15" ht="26.25" customHeight="1">
      <c r="C70" s="39"/>
      <c r="D70" s="39"/>
      <c r="E70" s="39"/>
      <c r="F70" s="11"/>
      <c r="M70" s="51"/>
    </row>
    <row r="71" spans="1:15" ht="21" customHeight="1">
      <c r="C71" s="87"/>
      <c r="E71" s="52"/>
      <c r="F71" s="11"/>
    </row>
  </sheetData>
  <autoFilter ref="A2:P71" xr:uid="{00000000-0009-0000-0000-000001000000}">
    <sortState xmlns:xlrd2="http://schemas.microsoft.com/office/spreadsheetml/2017/richdata2" ref="A3:O100">
      <sortCondition ref="K2:K100"/>
    </sortState>
  </autoFilter>
  <hyperlinks>
    <hyperlink ref="B28" r:id="rId1" display="https://emenscr.nesdb.go.th/reporter/view.html?5db96b12e414e50a393a43f5" xr:uid="{00000000-0004-0000-0100-000000000000}"/>
    <hyperlink ref="A31" r:id="rId2" display="https://emenscr.nesdb.go.th/reporter/view.html?5db67338a099c71470319a7c" xr:uid="{00000000-0004-0000-0100-000001000000}"/>
    <hyperlink ref="B31" r:id="rId3" display="https://emenscr.nesdb.go.th/reporter/view.html?5db67338a099c71470319a7c" xr:uid="{00000000-0004-0000-0100-000002000000}"/>
    <hyperlink ref="A32" r:id="rId4" display="https://emenscr.nesdb.go.th/reporter/view.html?5db6774f86d41314755704e7" xr:uid="{00000000-0004-0000-0100-000003000000}"/>
  </hyperlinks>
  <printOptions horizontalCentered="1"/>
  <pageMargins left="0" right="0" top="0.19685039370078741" bottom="7.874015748031496E-2" header="0.31496062992125984" footer="7.874015748031496E-2"/>
  <pageSetup paperSize="9" orientation="landscape" r:id="rId5"/>
  <legacyDrawing r:id="rId6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1:V121"/>
  <sheetViews>
    <sheetView zoomScale="80" zoomScaleNormal="80" zoomScaleSheetLayoutView="120" workbookViewId="0">
      <pane xSplit="7" ySplit="10" topLeftCell="H71" activePane="bottomRight" state="frozen"/>
      <selection activeCell="B1" sqref="B1"/>
      <selection pane="topRight" activeCell="H1" sqref="H1"/>
      <selection pane="bottomLeft" activeCell="B11" sqref="B11"/>
      <selection pane="bottomRight" activeCell="B8" sqref="B8"/>
    </sheetView>
  </sheetViews>
  <sheetFormatPr defaultColWidth="9" defaultRowHeight="26.25" customHeight="1"/>
  <cols>
    <col min="1" max="1" width="5.42578125" style="91" customWidth="1"/>
    <col min="2" max="2" width="91.42578125" style="11" customWidth="1"/>
    <col min="3" max="3" width="13.7109375" style="11" customWidth="1"/>
    <col min="4" max="4" width="12.85546875" style="11" customWidth="1"/>
    <col min="5" max="5" width="14.7109375" style="11" customWidth="1"/>
    <col min="6" max="6" width="24.140625" style="11" customWidth="1"/>
    <col min="7" max="7" width="5.42578125" style="11" customWidth="1"/>
    <col min="8" max="8" width="14.140625" style="38" customWidth="1"/>
    <col min="9" max="9" width="61.85546875" style="40" customWidth="1"/>
    <col min="10" max="10" width="18.28515625" style="11" customWidth="1"/>
    <col min="11" max="11" width="10" style="11" customWidth="1"/>
    <col min="12" max="12" width="12.7109375" style="11" customWidth="1"/>
    <col min="13" max="13" width="19.140625" style="3" customWidth="1"/>
    <col min="14" max="14" width="26.7109375" style="11" customWidth="1"/>
    <col min="15" max="15" width="9.85546875" style="3" customWidth="1"/>
    <col min="16" max="16" width="9.5703125" style="11" customWidth="1"/>
    <col min="17" max="17" width="8" style="11" customWidth="1"/>
    <col min="18" max="18" width="9.5703125" style="3" customWidth="1"/>
    <col min="19" max="19" width="8.42578125" style="3" customWidth="1"/>
    <col min="20" max="20" width="11.5703125" style="3" customWidth="1"/>
    <col min="21" max="21" width="12.140625" style="3" customWidth="1"/>
    <col min="22" max="22" width="16.140625" style="11" customWidth="1"/>
    <col min="23" max="16384" width="9" style="11"/>
  </cols>
  <sheetData>
    <row r="1" spans="1:22" s="3" customFormat="1" ht="30" customHeight="1">
      <c r="A1" s="100"/>
      <c r="B1" s="101"/>
      <c r="C1" s="101"/>
      <c r="D1" s="101"/>
      <c r="E1" s="101"/>
      <c r="F1" s="101"/>
      <c r="G1" s="101"/>
      <c r="H1" s="1" t="s">
        <v>0</v>
      </c>
      <c r="I1" s="2" t="s">
        <v>1</v>
      </c>
      <c r="J1" s="2" t="s">
        <v>2</v>
      </c>
      <c r="K1" s="2" t="s">
        <v>231</v>
      </c>
      <c r="L1" s="2"/>
      <c r="M1" s="2"/>
      <c r="N1" s="2" t="s">
        <v>305</v>
      </c>
      <c r="O1" s="93" t="s">
        <v>322</v>
      </c>
      <c r="P1" s="93" t="s">
        <v>3</v>
      </c>
      <c r="Q1" s="2" t="s">
        <v>4</v>
      </c>
      <c r="R1" s="93" t="s">
        <v>5</v>
      </c>
      <c r="S1" s="1" t="s">
        <v>6</v>
      </c>
      <c r="T1" s="2" t="s">
        <v>226</v>
      </c>
      <c r="U1" s="2" t="s">
        <v>226</v>
      </c>
      <c r="V1" s="2" t="s">
        <v>227</v>
      </c>
    </row>
    <row r="2" spans="1:22" s="3" customFormat="1" ht="21" customHeight="1">
      <c r="A2" s="102"/>
      <c r="B2" s="103" t="s">
        <v>1</v>
      </c>
      <c r="C2" s="103">
        <v>2563</v>
      </c>
      <c r="D2" s="103">
        <v>2564</v>
      </c>
      <c r="E2" s="103">
        <v>2565</v>
      </c>
      <c r="F2" s="102" t="s">
        <v>231</v>
      </c>
      <c r="G2" s="103"/>
      <c r="H2" s="47"/>
      <c r="I2" s="48"/>
      <c r="J2" s="48" t="s">
        <v>224</v>
      </c>
      <c r="K2" s="48" t="s">
        <v>225</v>
      </c>
      <c r="L2" s="2" t="s">
        <v>221</v>
      </c>
      <c r="M2" s="2" t="s">
        <v>231</v>
      </c>
      <c r="N2" s="49" t="s">
        <v>504</v>
      </c>
      <c r="O2" s="49" t="s">
        <v>323</v>
      </c>
      <c r="P2" s="49" t="s">
        <v>7</v>
      </c>
      <c r="Q2" s="48"/>
      <c r="R2" s="97" t="s">
        <v>8</v>
      </c>
      <c r="S2" s="94" t="s">
        <v>9</v>
      </c>
      <c r="T2" s="48" t="s">
        <v>230</v>
      </c>
      <c r="U2" s="48" t="s">
        <v>315</v>
      </c>
      <c r="V2" s="48"/>
    </row>
    <row r="3" spans="1:22" s="9" customFormat="1" ht="33.75" customHeight="1">
      <c r="A3" s="104">
        <v>1</v>
      </c>
      <c r="B3" s="99" t="s">
        <v>11</v>
      </c>
      <c r="C3" s="105">
        <v>26126200</v>
      </c>
      <c r="D3" s="105">
        <v>3038100</v>
      </c>
      <c r="E3" s="105">
        <v>3038100</v>
      </c>
      <c r="F3" s="99" t="s">
        <v>359</v>
      </c>
      <c r="G3" s="99">
        <v>1</v>
      </c>
      <c r="H3" s="4" t="s">
        <v>10</v>
      </c>
      <c r="I3" s="5" t="s">
        <v>11</v>
      </c>
      <c r="J3" s="6">
        <v>26126200</v>
      </c>
      <c r="K3" s="32" t="s">
        <v>232</v>
      </c>
      <c r="L3" s="7">
        <v>11756790</v>
      </c>
      <c r="M3" s="8" t="s">
        <v>232</v>
      </c>
      <c r="N3" s="8" t="s">
        <v>12</v>
      </c>
      <c r="O3" s="8">
        <v>4</v>
      </c>
      <c r="P3" s="8">
        <v>11</v>
      </c>
      <c r="Q3" s="8">
        <v>4</v>
      </c>
      <c r="R3" s="8">
        <v>1</v>
      </c>
      <c r="S3" s="8">
        <v>1</v>
      </c>
      <c r="T3" s="68">
        <f t="shared" ref="T3:T9" si="0">L3-J3</f>
        <v>-14369410</v>
      </c>
      <c r="U3" s="68">
        <v>0</v>
      </c>
      <c r="V3" s="35"/>
    </row>
    <row r="4" spans="1:22" s="9" customFormat="1" ht="33.75" customHeight="1">
      <c r="A4" s="104">
        <v>2</v>
      </c>
      <c r="B4" s="99" t="s">
        <v>14</v>
      </c>
      <c r="C4" s="105">
        <v>3000000</v>
      </c>
      <c r="D4" s="105">
        <v>3000000</v>
      </c>
      <c r="E4" s="105">
        <v>3000000</v>
      </c>
      <c r="F4" s="99" t="s">
        <v>324</v>
      </c>
      <c r="G4" s="99">
        <v>2</v>
      </c>
      <c r="H4" s="4" t="s">
        <v>13</v>
      </c>
      <c r="I4" s="5" t="s">
        <v>14</v>
      </c>
      <c r="J4" s="6">
        <v>3000000</v>
      </c>
      <c r="K4" s="32" t="s">
        <v>235</v>
      </c>
      <c r="L4" s="10">
        <v>3000000</v>
      </c>
      <c r="M4" s="8" t="s">
        <v>310</v>
      </c>
      <c r="N4" s="8" t="s">
        <v>505</v>
      </c>
      <c r="O4" s="8">
        <v>3</v>
      </c>
      <c r="P4" s="8">
        <v>11</v>
      </c>
      <c r="Q4" s="8">
        <v>4</v>
      </c>
      <c r="R4" s="8">
        <v>1</v>
      </c>
      <c r="S4" s="8">
        <v>1</v>
      </c>
      <c r="T4" s="68">
        <f t="shared" si="0"/>
        <v>0</v>
      </c>
      <c r="U4" s="68" t="s">
        <v>235</v>
      </c>
      <c r="V4" s="35"/>
    </row>
    <row r="5" spans="1:22" ht="33.75" customHeight="1">
      <c r="A5" s="104">
        <v>3</v>
      </c>
      <c r="B5" s="99" t="s">
        <v>325</v>
      </c>
      <c r="C5" s="106">
        <v>3000000</v>
      </c>
      <c r="D5" s="106">
        <v>3000000</v>
      </c>
      <c r="E5" s="106">
        <v>3000000</v>
      </c>
      <c r="F5" s="99" t="s">
        <v>326</v>
      </c>
      <c r="G5" s="107">
        <v>3</v>
      </c>
      <c r="H5" s="4" t="s">
        <v>15</v>
      </c>
      <c r="I5" s="5" t="s">
        <v>16</v>
      </c>
      <c r="J5" s="6">
        <v>3000000</v>
      </c>
      <c r="K5" s="32" t="s">
        <v>233</v>
      </c>
      <c r="L5" s="10">
        <v>3000000</v>
      </c>
      <c r="M5" s="32" t="s">
        <v>233</v>
      </c>
      <c r="N5" s="8" t="s">
        <v>12</v>
      </c>
      <c r="O5" s="8">
        <v>3</v>
      </c>
      <c r="P5" s="8">
        <v>11</v>
      </c>
      <c r="Q5" s="8">
        <v>4</v>
      </c>
      <c r="R5" s="8">
        <v>1</v>
      </c>
      <c r="S5" s="8">
        <v>1</v>
      </c>
      <c r="T5" s="68">
        <f t="shared" si="0"/>
        <v>0</v>
      </c>
      <c r="U5" s="68">
        <v>0</v>
      </c>
      <c r="V5" s="35"/>
    </row>
    <row r="6" spans="1:22" ht="33.75" customHeight="1">
      <c r="A6" s="104">
        <v>4</v>
      </c>
      <c r="B6" s="107" t="s">
        <v>327</v>
      </c>
      <c r="C6" s="106">
        <v>1500000</v>
      </c>
      <c r="D6" s="106">
        <v>1500000</v>
      </c>
      <c r="E6" s="106">
        <v>1500000</v>
      </c>
      <c r="F6" s="99" t="s">
        <v>331</v>
      </c>
      <c r="G6" s="107">
        <v>4</v>
      </c>
      <c r="H6" s="4" t="s">
        <v>17</v>
      </c>
      <c r="I6" s="5" t="s">
        <v>204</v>
      </c>
      <c r="J6" s="12">
        <v>1500000</v>
      </c>
      <c r="K6" s="70" t="s">
        <v>234</v>
      </c>
      <c r="L6" s="10">
        <v>1500000</v>
      </c>
      <c r="M6" s="70" t="s">
        <v>234</v>
      </c>
      <c r="N6" s="8" t="s">
        <v>506</v>
      </c>
      <c r="O6" s="8">
        <v>3</v>
      </c>
      <c r="P6" s="8">
        <v>11</v>
      </c>
      <c r="Q6" s="8">
        <v>4</v>
      </c>
      <c r="R6" s="8">
        <v>1</v>
      </c>
      <c r="S6" s="8">
        <v>1</v>
      </c>
      <c r="T6" s="68">
        <f t="shared" si="0"/>
        <v>0</v>
      </c>
      <c r="U6" s="68">
        <v>0</v>
      </c>
      <c r="V6" s="35"/>
    </row>
    <row r="7" spans="1:22" ht="33.75" customHeight="1">
      <c r="A7" s="104">
        <v>5</v>
      </c>
      <c r="B7" s="107" t="s">
        <v>19</v>
      </c>
      <c r="C7" s="106">
        <v>8000000</v>
      </c>
      <c r="D7" s="107" t="s">
        <v>328</v>
      </c>
      <c r="E7" s="107" t="s">
        <v>328</v>
      </c>
      <c r="F7" s="99" t="s">
        <v>332</v>
      </c>
      <c r="G7" s="107">
        <v>5</v>
      </c>
      <c r="H7" s="4" t="s">
        <v>18</v>
      </c>
      <c r="I7" s="5" t="s">
        <v>19</v>
      </c>
      <c r="J7" s="6">
        <v>8000000</v>
      </c>
      <c r="K7" s="32" t="s">
        <v>233</v>
      </c>
      <c r="L7" s="10">
        <v>8000000</v>
      </c>
      <c r="M7" s="32" t="s">
        <v>233</v>
      </c>
      <c r="N7" s="8" t="s">
        <v>12</v>
      </c>
      <c r="O7" s="8">
        <v>3</v>
      </c>
      <c r="P7" s="8">
        <v>11</v>
      </c>
      <c r="Q7" s="8">
        <v>4</v>
      </c>
      <c r="R7" s="8">
        <v>1</v>
      </c>
      <c r="S7" s="8">
        <v>1</v>
      </c>
      <c r="T7" s="68">
        <f t="shared" si="0"/>
        <v>0</v>
      </c>
      <c r="U7" s="68">
        <v>0</v>
      </c>
      <c r="V7" s="35"/>
    </row>
    <row r="8" spans="1:22" ht="33.75" customHeight="1">
      <c r="A8" s="104">
        <v>6</v>
      </c>
      <c r="B8" s="107" t="s">
        <v>21</v>
      </c>
      <c r="C8" s="106">
        <v>1600000</v>
      </c>
      <c r="D8" s="106">
        <v>2336700</v>
      </c>
      <c r="E8" s="106">
        <v>2336700</v>
      </c>
      <c r="F8" s="99" t="s">
        <v>333</v>
      </c>
      <c r="G8" s="107">
        <v>6</v>
      </c>
      <c r="H8" s="4" t="s">
        <v>20</v>
      </c>
      <c r="I8" s="5" t="s">
        <v>21</v>
      </c>
      <c r="J8" s="6">
        <v>1600000</v>
      </c>
      <c r="K8" s="8" t="s">
        <v>311</v>
      </c>
      <c r="L8" s="7">
        <v>1600000</v>
      </c>
      <c r="M8" s="8" t="s">
        <v>311</v>
      </c>
      <c r="N8" s="8" t="s">
        <v>506</v>
      </c>
      <c r="O8" s="8">
        <v>6</v>
      </c>
      <c r="P8" s="8">
        <v>20</v>
      </c>
      <c r="Q8" s="8">
        <v>4</v>
      </c>
      <c r="R8" s="8">
        <v>1</v>
      </c>
      <c r="S8" s="8">
        <v>1</v>
      </c>
      <c r="T8" s="68">
        <f t="shared" si="0"/>
        <v>0</v>
      </c>
      <c r="U8" s="68">
        <v>0</v>
      </c>
      <c r="V8" s="35"/>
    </row>
    <row r="9" spans="1:22" s="9" customFormat="1" ht="33.75" customHeight="1">
      <c r="A9" s="104">
        <v>7</v>
      </c>
      <c r="B9" s="99" t="s">
        <v>329</v>
      </c>
      <c r="C9" s="105">
        <v>6000000</v>
      </c>
      <c r="D9" s="105">
        <v>10000000</v>
      </c>
      <c r="E9" s="105">
        <v>10000000</v>
      </c>
      <c r="F9" s="99" t="s">
        <v>334</v>
      </c>
      <c r="G9" s="99">
        <v>7</v>
      </c>
      <c r="H9" s="4" t="s">
        <v>22</v>
      </c>
      <c r="I9" s="5" t="s">
        <v>23</v>
      </c>
      <c r="J9" s="6">
        <v>6000000</v>
      </c>
      <c r="K9" s="32" t="s">
        <v>233</v>
      </c>
      <c r="L9" s="10">
        <v>6000000</v>
      </c>
      <c r="M9" s="8" t="s">
        <v>233</v>
      </c>
      <c r="N9" s="8" t="s">
        <v>12</v>
      </c>
      <c r="O9" s="8">
        <v>3</v>
      </c>
      <c r="P9" s="8">
        <v>11</v>
      </c>
      <c r="Q9" s="8">
        <v>4</v>
      </c>
      <c r="R9" s="8">
        <v>1</v>
      </c>
      <c r="S9" s="8">
        <v>1</v>
      </c>
      <c r="T9" s="68">
        <f t="shared" si="0"/>
        <v>0</v>
      </c>
      <c r="U9" s="68">
        <v>0</v>
      </c>
      <c r="V9" s="35"/>
    </row>
    <row r="10" spans="1:22" s="9" customFormat="1" ht="33.75" customHeight="1">
      <c r="A10" s="132">
        <v>8</v>
      </c>
      <c r="B10" s="133" t="s">
        <v>330</v>
      </c>
      <c r="C10" s="134" t="s">
        <v>328</v>
      </c>
      <c r="D10" s="134">
        <v>2000000</v>
      </c>
      <c r="E10" s="134">
        <v>2000000</v>
      </c>
      <c r="F10" s="133" t="s">
        <v>335</v>
      </c>
      <c r="G10" s="133"/>
      <c r="H10" s="135"/>
      <c r="I10" s="136"/>
      <c r="J10" s="134"/>
      <c r="K10" s="137"/>
      <c r="L10" s="138"/>
      <c r="M10" s="132"/>
      <c r="N10" s="132"/>
      <c r="O10" s="132"/>
      <c r="P10" s="132"/>
      <c r="Q10" s="132"/>
      <c r="R10" s="132">
        <v>1</v>
      </c>
      <c r="S10" s="132">
        <v>1</v>
      </c>
      <c r="T10" s="139"/>
      <c r="U10" s="139"/>
      <c r="V10" s="133"/>
    </row>
    <row r="11" spans="1:22" s="9" customFormat="1" ht="48.75" customHeight="1">
      <c r="A11" s="104">
        <v>9</v>
      </c>
      <c r="B11" s="99" t="s">
        <v>25</v>
      </c>
      <c r="C11" s="105">
        <v>66180</v>
      </c>
      <c r="D11" s="105">
        <v>270600</v>
      </c>
      <c r="E11" s="105">
        <v>270600</v>
      </c>
      <c r="F11" s="110" t="s">
        <v>336</v>
      </c>
      <c r="G11" s="99">
        <v>8</v>
      </c>
      <c r="H11" s="4" t="s">
        <v>24</v>
      </c>
      <c r="I11" s="5" t="s">
        <v>25</v>
      </c>
      <c r="J11" s="6">
        <v>66180</v>
      </c>
      <c r="K11" s="32" t="s">
        <v>238</v>
      </c>
      <c r="L11" s="7">
        <v>20350</v>
      </c>
      <c r="M11" s="32" t="s">
        <v>238</v>
      </c>
      <c r="N11" s="8" t="s">
        <v>26</v>
      </c>
      <c r="O11" s="8">
        <v>4</v>
      </c>
      <c r="P11" s="8">
        <v>11</v>
      </c>
      <c r="Q11" s="8">
        <v>4</v>
      </c>
      <c r="R11" s="8">
        <v>1</v>
      </c>
      <c r="S11" s="8">
        <v>2</v>
      </c>
      <c r="T11" s="68">
        <f t="shared" ref="T11:T17" si="1">L11-J11</f>
        <v>-45830</v>
      </c>
      <c r="U11" s="68">
        <v>0</v>
      </c>
      <c r="V11" s="35"/>
    </row>
    <row r="12" spans="1:22" ht="33.75" customHeight="1">
      <c r="A12" s="104">
        <v>10</v>
      </c>
      <c r="B12" s="107" t="s">
        <v>28</v>
      </c>
      <c r="C12" s="106">
        <v>236500</v>
      </c>
      <c r="D12" s="106">
        <v>236500</v>
      </c>
      <c r="E12" s="106">
        <v>236500</v>
      </c>
      <c r="F12" s="99" t="s">
        <v>240</v>
      </c>
      <c r="G12" s="107">
        <v>9</v>
      </c>
      <c r="H12" s="4" t="s">
        <v>27</v>
      </c>
      <c r="I12" s="5" t="s">
        <v>28</v>
      </c>
      <c r="J12" s="6">
        <v>236500</v>
      </c>
      <c r="K12" s="32" t="s">
        <v>240</v>
      </c>
      <c r="L12" s="10">
        <v>0</v>
      </c>
      <c r="M12" s="32" t="s">
        <v>240</v>
      </c>
      <c r="N12" s="8" t="s">
        <v>26</v>
      </c>
      <c r="O12" s="8">
        <v>4</v>
      </c>
      <c r="P12" s="8">
        <v>11</v>
      </c>
      <c r="Q12" s="8">
        <v>4</v>
      </c>
      <c r="R12" s="8">
        <v>1</v>
      </c>
      <c r="S12" s="8">
        <v>2</v>
      </c>
      <c r="T12" s="68">
        <f t="shared" si="1"/>
        <v>-236500</v>
      </c>
      <c r="U12" s="68">
        <v>0</v>
      </c>
      <c r="V12" s="35"/>
    </row>
    <row r="13" spans="1:22" s="9" customFormat="1" ht="33.75" customHeight="1">
      <c r="A13" s="104">
        <v>11</v>
      </c>
      <c r="B13" s="99" t="s">
        <v>30</v>
      </c>
      <c r="C13" s="105">
        <v>886000</v>
      </c>
      <c r="D13" s="105">
        <v>886000</v>
      </c>
      <c r="E13" s="105">
        <v>886000</v>
      </c>
      <c r="F13" s="99" t="s">
        <v>337</v>
      </c>
      <c r="G13" s="99">
        <v>10</v>
      </c>
      <c r="H13" s="4" t="s">
        <v>29</v>
      </c>
      <c r="I13" s="5" t="s">
        <v>30</v>
      </c>
      <c r="J13" s="6">
        <v>886000</v>
      </c>
      <c r="K13" s="32" t="s">
        <v>236</v>
      </c>
      <c r="L13" s="10">
        <v>185090</v>
      </c>
      <c r="M13" s="32" t="s">
        <v>236</v>
      </c>
      <c r="N13" s="8" t="s">
        <v>26</v>
      </c>
      <c r="O13" s="8">
        <v>4</v>
      </c>
      <c r="P13" s="8">
        <v>11</v>
      </c>
      <c r="Q13" s="8">
        <v>4</v>
      </c>
      <c r="R13" s="8">
        <v>1</v>
      </c>
      <c r="S13" s="8">
        <v>2</v>
      </c>
      <c r="T13" s="68">
        <f t="shared" si="1"/>
        <v>-700910</v>
      </c>
      <c r="U13" s="68">
        <v>0</v>
      </c>
      <c r="V13" s="35"/>
    </row>
    <row r="14" spans="1:22" s="9" customFormat="1" ht="33.75" customHeight="1">
      <c r="A14" s="8">
        <v>12</v>
      </c>
      <c r="B14" s="13" t="s">
        <v>340</v>
      </c>
      <c r="C14" s="6">
        <v>7875000</v>
      </c>
      <c r="D14" s="6">
        <v>7875000</v>
      </c>
      <c r="E14" s="6">
        <v>7875000</v>
      </c>
      <c r="F14" s="13" t="s">
        <v>339</v>
      </c>
      <c r="G14" s="13">
        <v>11</v>
      </c>
      <c r="H14" s="4" t="s">
        <v>31</v>
      </c>
      <c r="I14" s="5" t="s">
        <v>32</v>
      </c>
      <c r="J14" s="6">
        <v>7875000</v>
      </c>
      <c r="K14" s="32" t="s">
        <v>239</v>
      </c>
      <c r="L14" s="10">
        <v>7875000</v>
      </c>
      <c r="M14" s="8" t="s">
        <v>239</v>
      </c>
      <c r="N14" s="8" t="s">
        <v>26</v>
      </c>
      <c r="O14" s="8">
        <v>4</v>
      </c>
      <c r="P14" s="8">
        <v>11</v>
      </c>
      <c r="Q14" s="8">
        <v>4</v>
      </c>
      <c r="R14" s="8">
        <v>1</v>
      </c>
      <c r="S14" s="8">
        <v>2</v>
      </c>
      <c r="T14" s="125">
        <f t="shared" si="1"/>
        <v>0</v>
      </c>
      <c r="U14" s="125">
        <v>0</v>
      </c>
      <c r="V14" s="13"/>
    </row>
    <row r="15" spans="1:22" s="116" customFormat="1" ht="33.75" customHeight="1">
      <c r="A15" s="129">
        <v>13</v>
      </c>
      <c r="B15" s="112" t="s">
        <v>34</v>
      </c>
      <c r="C15" s="127">
        <v>317420</v>
      </c>
      <c r="D15" s="105">
        <v>2250700</v>
      </c>
      <c r="E15" s="105">
        <v>2250700</v>
      </c>
      <c r="F15" s="112" t="s">
        <v>338</v>
      </c>
      <c r="G15" s="99">
        <v>12</v>
      </c>
      <c r="H15" s="117" t="s">
        <v>33</v>
      </c>
      <c r="I15" s="118" t="s">
        <v>34</v>
      </c>
      <c r="J15" s="6">
        <v>317420</v>
      </c>
      <c r="K15" s="32" t="s">
        <v>237</v>
      </c>
      <c r="L15" s="216">
        <v>178160</v>
      </c>
      <c r="M15" s="122" t="s">
        <v>237</v>
      </c>
      <c r="N15" s="122" t="s">
        <v>26</v>
      </c>
      <c r="O15" s="122">
        <v>4</v>
      </c>
      <c r="P15" s="122">
        <v>11</v>
      </c>
      <c r="Q15" s="122">
        <v>4</v>
      </c>
      <c r="R15" s="122">
        <v>1</v>
      </c>
      <c r="S15" s="122">
        <v>2</v>
      </c>
      <c r="T15" s="68">
        <f t="shared" si="1"/>
        <v>-139260</v>
      </c>
      <c r="U15" s="68">
        <v>0</v>
      </c>
      <c r="V15" s="115"/>
    </row>
    <row r="16" spans="1:22" s="9" customFormat="1" ht="43.5" customHeight="1">
      <c r="A16" s="104">
        <v>14</v>
      </c>
      <c r="B16" s="108" t="s">
        <v>492</v>
      </c>
      <c r="C16" s="105">
        <v>3000000</v>
      </c>
      <c r="D16" s="105">
        <v>3000000</v>
      </c>
      <c r="E16" s="105">
        <v>3000000</v>
      </c>
      <c r="F16" s="99" t="s">
        <v>341</v>
      </c>
      <c r="G16" s="99">
        <v>13</v>
      </c>
      <c r="H16" s="4" t="s">
        <v>35</v>
      </c>
      <c r="I16" s="13" t="s">
        <v>203</v>
      </c>
      <c r="J16" s="6">
        <v>3000000</v>
      </c>
      <c r="K16" s="32" t="s">
        <v>242</v>
      </c>
      <c r="L16" s="7">
        <v>3000000</v>
      </c>
      <c r="M16" s="32" t="s">
        <v>242</v>
      </c>
      <c r="N16" s="8" t="s">
        <v>507</v>
      </c>
      <c r="O16" s="8">
        <v>3</v>
      </c>
      <c r="P16" s="8">
        <v>11</v>
      </c>
      <c r="Q16" s="8">
        <v>4</v>
      </c>
      <c r="R16" s="8">
        <v>1</v>
      </c>
      <c r="S16" s="8">
        <v>3</v>
      </c>
      <c r="T16" s="68">
        <f t="shared" si="1"/>
        <v>0</v>
      </c>
      <c r="U16" s="68">
        <v>0</v>
      </c>
      <c r="V16" s="35"/>
    </row>
    <row r="17" spans="1:22" s="9" customFormat="1" ht="33.75" customHeight="1">
      <c r="A17" s="104">
        <v>15</v>
      </c>
      <c r="B17" s="107" t="s">
        <v>37</v>
      </c>
      <c r="C17" s="105">
        <v>12164700</v>
      </c>
      <c r="D17" s="105">
        <v>16940000</v>
      </c>
      <c r="E17" s="105">
        <v>16940000</v>
      </c>
      <c r="F17" s="99" t="s">
        <v>342</v>
      </c>
      <c r="G17" s="99">
        <v>14</v>
      </c>
      <c r="H17" s="4" t="s">
        <v>36</v>
      </c>
      <c r="I17" s="5" t="s">
        <v>37</v>
      </c>
      <c r="J17" s="6">
        <v>12164700</v>
      </c>
      <c r="K17" s="32" t="s">
        <v>241</v>
      </c>
      <c r="L17" s="10">
        <v>12164000</v>
      </c>
      <c r="M17" s="32" t="s">
        <v>241</v>
      </c>
      <c r="N17" s="8" t="s">
        <v>508</v>
      </c>
      <c r="O17" s="8">
        <v>3</v>
      </c>
      <c r="P17" s="8">
        <v>11</v>
      </c>
      <c r="Q17" s="8">
        <v>4</v>
      </c>
      <c r="R17" s="8">
        <v>1</v>
      </c>
      <c r="S17" s="8">
        <v>3</v>
      </c>
      <c r="T17" s="68">
        <f t="shared" si="1"/>
        <v>-700</v>
      </c>
      <c r="U17" s="68">
        <v>0</v>
      </c>
      <c r="V17" s="35"/>
    </row>
    <row r="18" spans="1:22" s="9" customFormat="1" ht="33.75" customHeight="1">
      <c r="A18" s="132">
        <v>19</v>
      </c>
      <c r="B18" s="140" t="s">
        <v>346</v>
      </c>
      <c r="C18" s="141" t="s">
        <v>328</v>
      </c>
      <c r="D18" s="141">
        <v>28384500</v>
      </c>
      <c r="E18" s="140" t="s">
        <v>328</v>
      </c>
      <c r="F18" s="133" t="s">
        <v>347</v>
      </c>
      <c r="G18" s="140"/>
      <c r="H18" s="135"/>
      <c r="I18" s="136"/>
      <c r="J18" s="134"/>
      <c r="K18" s="137"/>
      <c r="L18" s="138"/>
      <c r="M18" s="137"/>
      <c r="N18" s="132"/>
      <c r="O18" s="132"/>
      <c r="P18" s="132"/>
      <c r="Q18" s="132"/>
      <c r="R18" s="132">
        <v>1</v>
      </c>
      <c r="S18" s="132">
        <v>4</v>
      </c>
      <c r="T18" s="139"/>
      <c r="U18" s="139"/>
      <c r="V18" s="133"/>
    </row>
    <row r="19" spans="1:22" ht="33.75" customHeight="1">
      <c r="A19" s="142">
        <v>26</v>
      </c>
      <c r="B19" s="143" t="s">
        <v>357</v>
      </c>
      <c r="C19" s="144" t="s">
        <v>328</v>
      </c>
      <c r="D19" s="163" t="s">
        <v>328</v>
      </c>
      <c r="E19" s="144">
        <v>596500</v>
      </c>
      <c r="F19" s="143" t="s">
        <v>358</v>
      </c>
      <c r="G19" s="143"/>
      <c r="H19" s="146"/>
      <c r="I19" s="147"/>
      <c r="J19" s="148"/>
      <c r="K19" s="149"/>
      <c r="L19" s="164"/>
      <c r="M19" s="142"/>
      <c r="N19" s="142"/>
      <c r="O19" s="142"/>
      <c r="P19" s="142"/>
      <c r="Q19" s="142"/>
      <c r="R19" s="142">
        <v>1</v>
      </c>
      <c r="S19" s="142">
        <v>4</v>
      </c>
      <c r="T19" s="151"/>
      <c r="U19" s="151"/>
      <c r="V19" s="145"/>
    </row>
    <row r="20" spans="1:22" ht="33.75" customHeight="1">
      <c r="A20" s="104">
        <v>16</v>
      </c>
      <c r="B20" s="99" t="s">
        <v>39</v>
      </c>
      <c r="C20" s="105">
        <v>4980000</v>
      </c>
      <c r="D20" s="105">
        <v>10000000</v>
      </c>
      <c r="E20" s="105">
        <v>10000000</v>
      </c>
      <c r="F20" s="99" t="s">
        <v>343</v>
      </c>
      <c r="G20" s="99">
        <v>15</v>
      </c>
      <c r="H20" s="4" t="s">
        <v>38</v>
      </c>
      <c r="I20" s="5" t="s">
        <v>39</v>
      </c>
      <c r="J20" s="6">
        <v>4980000</v>
      </c>
      <c r="K20" s="32" t="s">
        <v>243</v>
      </c>
      <c r="L20" s="10">
        <v>4980000</v>
      </c>
      <c r="M20" s="32" t="s">
        <v>243</v>
      </c>
      <c r="N20" s="8" t="s">
        <v>12</v>
      </c>
      <c r="O20" s="8">
        <v>3</v>
      </c>
      <c r="P20" s="8">
        <v>11</v>
      </c>
      <c r="Q20" s="8">
        <v>4</v>
      </c>
      <c r="R20" s="8">
        <v>1</v>
      </c>
      <c r="S20" s="8">
        <v>4</v>
      </c>
      <c r="T20" s="68">
        <f>L20-J20</f>
        <v>0</v>
      </c>
      <c r="U20" s="68">
        <v>0</v>
      </c>
      <c r="V20" s="35"/>
    </row>
    <row r="21" spans="1:22" ht="33.75" customHeight="1">
      <c r="A21" s="104">
        <v>17</v>
      </c>
      <c r="B21" s="107" t="s">
        <v>41</v>
      </c>
      <c r="C21" s="106">
        <v>26300000</v>
      </c>
      <c r="D21" s="106">
        <v>26300000</v>
      </c>
      <c r="E21" s="106">
        <v>26300000</v>
      </c>
      <c r="F21" s="99" t="s">
        <v>360</v>
      </c>
      <c r="G21" s="107">
        <v>16</v>
      </c>
      <c r="H21" s="4" t="s">
        <v>40</v>
      </c>
      <c r="I21" s="5" t="s">
        <v>41</v>
      </c>
      <c r="J21" s="6">
        <v>26300000</v>
      </c>
      <c r="K21" s="32" t="s">
        <v>244</v>
      </c>
      <c r="L21" s="10">
        <v>26300000</v>
      </c>
      <c r="M21" s="8" t="s">
        <v>312</v>
      </c>
      <c r="N21" s="8" t="s">
        <v>508</v>
      </c>
      <c r="O21" s="8">
        <v>3</v>
      </c>
      <c r="P21" s="8">
        <v>11</v>
      </c>
      <c r="Q21" s="8">
        <v>4</v>
      </c>
      <c r="R21" s="8">
        <v>1</v>
      </c>
      <c r="S21" s="8">
        <v>4</v>
      </c>
      <c r="T21" s="68">
        <f>L21-J21</f>
        <v>0</v>
      </c>
      <c r="U21" s="68" t="s">
        <v>321</v>
      </c>
      <c r="V21" s="35"/>
    </row>
    <row r="22" spans="1:22" ht="33.75" customHeight="1">
      <c r="A22" s="104">
        <v>18</v>
      </c>
      <c r="B22" s="107" t="s">
        <v>344</v>
      </c>
      <c r="C22" s="106">
        <v>15084600</v>
      </c>
      <c r="D22" s="107" t="s">
        <v>328</v>
      </c>
      <c r="E22" s="107" t="s">
        <v>328</v>
      </c>
      <c r="F22" s="99" t="s">
        <v>345</v>
      </c>
      <c r="G22" s="107">
        <v>17</v>
      </c>
      <c r="H22" s="4" t="s">
        <v>42</v>
      </c>
      <c r="I22" s="5" t="s">
        <v>43</v>
      </c>
      <c r="J22" s="6">
        <v>15084600</v>
      </c>
      <c r="K22" s="32" t="s">
        <v>245</v>
      </c>
      <c r="L22" s="10">
        <v>15084600</v>
      </c>
      <c r="M22" s="32" t="s">
        <v>245</v>
      </c>
      <c r="N22" s="8" t="s">
        <v>12</v>
      </c>
      <c r="O22" s="8">
        <v>3</v>
      </c>
      <c r="P22" s="8">
        <v>11</v>
      </c>
      <c r="Q22" s="8">
        <v>4</v>
      </c>
      <c r="R22" s="8">
        <v>1</v>
      </c>
      <c r="S22" s="8">
        <v>4</v>
      </c>
      <c r="T22" s="68">
        <f>L22-J22</f>
        <v>0</v>
      </c>
      <c r="U22" s="68">
        <v>0</v>
      </c>
      <c r="V22" s="35"/>
    </row>
    <row r="23" spans="1:22" ht="92.25" customHeight="1">
      <c r="A23" s="104">
        <v>23</v>
      </c>
      <c r="B23" s="126" t="s">
        <v>493</v>
      </c>
      <c r="C23" s="128">
        <v>18949000</v>
      </c>
      <c r="D23" s="107" t="s">
        <v>328</v>
      </c>
      <c r="E23" s="106" t="s">
        <v>328</v>
      </c>
      <c r="F23" s="99" t="s">
        <v>353</v>
      </c>
      <c r="G23" s="107">
        <v>18</v>
      </c>
      <c r="H23" s="4" t="s">
        <v>44</v>
      </c>
      <c r="I23" s="5" t="s">
        <v>45</v>
      </c>
      <c r="J23" s="6">
        <v>18949000</v>
      </c>
      <c r="K23" s="32" t="s">
        <v>246</v>
      </c>
      <c r="L23" s="10">
        <v>18949000</v>
      </c>
      <c r="M23" s="32" t="s">
        <v>246</v>
      </c>
      <c r="N23" s="8" t="s">
        <v>12</v>
      </c>
      <c r="O23" s="8">
        <v>3</v>
      </c>
      <c r="P23" s="8">
        <v>11</v>
      </c>
      <c r="Q23" s="8">
        <v>4</v>
      </c>
      <c r="R23" s="8">
        <v>1</v>
      </c>
      <c r="S23" s="8">
        <v>4</v>
      </c>
      <c r="T23" s="68">
        <f>L23-J23</f>
        <v>0</v>
      </c>
      <c r="U23" s="68">
        <v>0</v>
      </c>
      <c r="V23" s="35"/>
    </row>
    <row r="24" spans="1:22" ht="33.75" customHeight="1">
      <c r="A24" s="104">
        <v>25</v>
      </c>
      <c r="B24" s="107" t="s">
        <v>356</v>
      </c>
      <c r="C24" s="106">
        <v>596500</v>
      </c>
      <c r="D24" s="109">
        <v>30596500</v>
      </c>
      <c r="E24" s="107" t="s">
        <v>328</v>
      </c>
      <c r="F24" s="107" t="s">
        <v>361</v>
      </c>
      <c r="G24" s="107">
        <v>19</v>
      </c>
      <c r="H24" s="4" t="s">
        <v>46</v>
      </c>
      <c r="I24" s="5" t="s">
        <v>47</v>
      </c>
      <c r="J24" s="6">
        <v>596500</v>
      </c>
      <c r="K24" s="32" t="s">
        <v>313</v>
      </c>
      <c r="L24" s="7">
        <v>596500</v>
      </c>
      <c r="M24" s="8" t="s">
        <v>313</v>
      </c>
      <c r="N24" s="8" t="s">
        <v>12</v>
      </c>
      <c r="O24" s="8">
        <v>3</v>
      </c>
      <c r="P24" s="8">
        <v>11</v>
      </c>
      <c r="Q24" s="8">
        <v>4</v>
      </c>
      <c r="R24" s="8">
        <v>1</v>
      </c>
      <c r="S24" s="8">
        <v>4</v>
      </c>
      <c r="T24" s="68">
        <f>L24-J24</f>
        <v>0</v>
      </c>
      <c r="U24" s="68">
        <v>0</v>
      </c>
      <c r="V24" s="35"/>
    </row>
    <row r="25" spans="1:22" ht="33.75" customHeight="1">
      <c r="A25" s="165">
        <v>27</v>
      </c>
      <c r="B25" s="166" t="s">
        <v>362</v>
      </c>
      <c r="C25" s="167">
        <v>0</v>
      </c>
      <c r="D25" s="168" t="s">
        <v>328</v>
      </c>
      <c r="E25" s="167" t="s">
        <v>328</v>
      </c>
      <c r="F25" s="166" t="s">
        <v>328</v>
      </c>
      <c r="G25" s="166" t="s">
        <v>12</v>
      </c>
      <c r="H25" s="169" t="s">
        <v>328</v>
      </c>
      <c r="I25" s="170"/>
      <c r="J25" s="171"/>
      <c r="K25" s="172"/>
      <c r="L25" s="173"/>
      <c r="M25" s="165"/>
      <c r="N25" s="165" t="s">
        <v>12</v>
      </c>
      <c r="O25" s="165"/>
      <c r="P25" s="165"/>
      <c r="Q25" s="165"/>
      <c r="R25" s="165">
        <v>1</v>
      </c>
      <c r="S25" s="165">
        <v>5</v>
      </c>
      <c r="T25" s="174"/>
      <c r="U25" s="174"/>
      <c r="V25" s="175" t="s">
        <v>490</v>
      </c>
    </row>
    <row r="26" spans="1:22" ht="33.75" customHeight="1">
      <c r="A26" s="104">
        <v>28</v>
      </c>
      <c r="B26" s="99" t="s">
        <v>363</v>
      </c>
      <c r="C26" s="105">
        <v>6256000</v>
      </c>
      <c r="D26" s="105">
        <v>6256000</v>
      </c>
      <c r="E26" s="105">
        <v>6256000</v>
      </c>
      <c r="F26" s="99" t="s">
        <v>331</v>
      </c>
      <c r="G26" s="99">
        <v>20</v>
      </c>
      <c r="H26" s="99" t="s">
        <v>205</v>
      </c>
      <c r="I26" s="99" t="s">
        <v>206</v>
      </c>
      <c r="J26" s="6">
        <v>6256000</v>
      </c>
      <c r="K26" s="32" t="s">
        <v>234</v>
      </c>
      <c r="L26" s="10">
        <v>6256000</v>
      </c>
      <c r="M26" s="8" t="s">
        <v>234</v>
      </c>
      <c r="N26" s="8" t="s">
        <v>509</v>
      </c>
      <c r="O26" s="8">
        <v>3</v>
      </c>
      <c r="P26" s="8">
        <v>11</v>
      </c>
      <c r="Q26" s="8">
        <v>4</v>
      </c>
      <c r="R26" s="8">
        <v>2</v>
      </c>
      <c r="S26" s="8">
        <v>1</v>
      </c>
      <c r="T26" s="68">
        <f t="shared" ref="T26:T63" si="2">L26-J26</f>
        <v>0</v>
      </c>
      <c r="U26" s="68">
        <v>0</v>
      </c>
      <c r="V26" s="35"/>
    </row>
    <row r="27" spans="1:22" ht="67.5" customHeight="1">
      <c r="A27" s="104">
        <v>29</v>
      </c>
      <c r="B27" s="99" t="s">
        <v>364</v>
      </c>
      <c r="C27" s="105">
        <v>96790000</v>
      </c>
      <c r="D27" s="105">
        <v>46542500</v>
      </c>
      <c r="E27" s="105">
        <v>46542500</v>
      </c>
      <c r="F27" s="110" t="s">
        <v>365</v>
      </c>
      <c r="G27" s="99">
        <v>21</v>
      </c>
      <c r="H27" s="4" t="s">
        <v>49</v>
      </c>
      <c r="I27" s="5" t="s">
        <v>209</v>
      </c>
      <c r="J27" s="6">
        <v>96790000</v>
      </c>
      <c r="K27" s="32" t="s">
        <v>248</v>
      </c>
      <c r="L27" s="7">
        <v>85650000</v>
      </c>
      <c r="M27" s="8" t="s">
        <v>248</v>
      </c>
      <c r="N27" s="8" t="s">
        <v>510</v>
      </c>
      <c r="O27" s="8">
        <v>2</v>
      </c>
      <c r="P27" s="8">
        <v>9</v>
      </c>
      <c r="Q27" s="8">
        <v>1</v>
      </c>
      <c r="R27" s="8">
        <v>2</v>
      </c>
      <c r="S27" s="8">
        <v>2</v>
      </c>
      <c r="T27" s="68">
        <f t="shared" si="2"/>
        <v>-11140000</v>
      </c>
      <c r="U27" s="68">
        <v>0</v>
      </c>
      <c r="V27" s="35"/>
    </row>
    <row r="28" spans="1:22" ht="33.75" customHeight="1">
      <c r="A28" s="104">
        <v>30</v>
      </c>
      <c r="B28" s="99" t="s">
        <v>52</v>
      </c>
      <c r="C28" s="105">
        <v>87504100</v>
      </c>
      <c r="D28" s="105">
        <v>62700000</v>
      </c>
      <c r="E28" s="105">
        <v>62700000</v>
      </c>
      <c r="F28" s="99" t="s">
        <v>366</v>
      </c>
      <c r="G28" s="99">
        <v>22</v>
      </c>
      <c r="H28" s="4" t="s">
        <v>51</v>
      </c>
      <c r="I28" s="5" t="s">
        <v>52</v>
      </c>
      <c r="J28" s="12">
        <v>87504100</v>
      </c>
      <c r="K28" s="70" t="s">
        <v>249</v>
      </c>
      <c r="L28" s="7">
        <v>83944100</v>
      </c>
      <c r="M28" s="8" t="s">
        <v>249</v>
      </c>
      <c r="N28" s="8" t="s">
        <v>511</v>
      </c>
      <c r="O28" s="8">
        <v>3</v>
      </c>
      <c r="P28" s="8">
        <v>9</v>
      </c>
      <c r="Q28" s="8">
        <v>3</v>
      </c>
      <c r="R28" s="8">
        <v>2</v>
      </c>
      <c r="S28" s="8">
        <v>2</v>
      </c>
      <c r="T28" s="68">
        <f t="shared" si="2"/>
        <v>-3560000</v>
      </c>
      <c r="U28" s="68">
        <v>0</v>
      </c>
      <c r="V28" s="35"/>
    </row>
    <row r="29" spans="1:22" ht="33.75" customHeight="1">
      <c r="A29" s="104">
        <v>31</v>
      </c>
      <c r="B29" s="99" t="s">
        <v>54</v>
      </c>
      <c r="C29" s="105">
        <v>900000</v>
      </c>
      <c r="D29" s="99" t="s">
        <v>328</v>
      </c>
      <c r="E29" s="99" t="s">
        <v>328</v>
      </c>
      <c r="F29" s="99" t="s">
        <v>367</v>
      </c>
      <c r="G29" s="99">
        <v>23</v>
      </c>
      <c r="H29" s="4" t="s">
        <v>53</v>
      </c>
      <c r="I29" s="5" t="s">
        <v>54</v>
      </c>
      <c r="J29" s="6">
        <v>900000</v>
      </c>
      <c r="K29" s="32" t="s">
        <v>250</v>
      </c>
      <c r="L29" s="10">
        <v>300000</v>
      </c>
      <c r="M29" s="8" t="s">
        <v>306</v>
      </c>
      <c r="N29" s="8" t="s">
        <v>510</v>
      </c>
      <c r="O29" s="8">
        <v>3</v>
      </c>
      <c r="P29" s="8">
        <v>11</v>
      </c>
      <c r="Q29" s="8">
        <v>4</v>
      </c>
      <c r="R29" s="8">
        <v>2</v>
      </c>
      <c r="S29" s="8">
        <v>2</v>
      </c>
      <c r="T29" s="68">
        <f t="shared" si="2"/>
        <v>-600000</v>
      </c>
      <c r="U29" s="68" t="s">
        <v>320</v>
      </c>
      <c r="V29" s="35"/>
    </row>
    <row r="30" spans="1:22" s="9" customFormat="1" ht="33.75" customHeight="1">
      <c r="A30" s="104">
        <v>32</v>
      </c>
      <c r="B30" s="99" t="s">
        <v>368</v>
      </c>
      <c r="C30" s="105">
        <v>1235000</v>
      </c>
      <c r="D30" s="99" t="s">
        <v>328</v>
      </c>
      <c r="E30" s="99" t="s">
        <v>328</v>
      </c>
      <c r="F30" s="99" t="s">
        <v>369</v>
      </c>
      <c r="G30" s="99">
        <v>24</v>
      </c>
      <c r="H30" s="4" t="s">
        <v>55</v>
      </c>
      <c r="I30" s="5" t="s">
        <v>211</v>
      </c>
      <c r="J30" s="6">
        <v>1235000</v>
      </c>
      <c r="K30" s="32" t="s">
        <v>250</v>
      </c>
      <c r="L30" s="10">
        <v>1235000</v>
      </c>
      <c r="M30" s="32" t="s">
        <v>250</v>
      </c>
      <c r="N30" s="8" t="s">
        <v>510</v>
      </c>
      <c r="O30" s="8">
        <v>3</v>
      </c>
      <c r="P30" s="8">
        <v>11</v>
      </c>
      <c r="Q30" s="8">
        <v>4</v>
      </c>
      <c r="R30" s="8">
        <v>2</v>
      </c>
      <c r="S30" s="8">
        <v>2</v>
      </c>
      <c r="T30" s="68">
        <f t="shared" si="2"/>
        <v>0</v>
      </c>
      <c r="U30" s="68">
        <v>0</v>
      </c>
      <c r="V30" s="35"/>
    </row>
    <row r="31" spans="1:22" s="9" customFormat="1" ht="47.25" customHeight="1">
      <c r="A31" s="104">
        <v>33</v>
      </c>
      <c r="B31" s="13" t="s">
        <v>370</v>
      </c>
      <c r="C31" s="6">
        <v>21832000</v>
      </c>
      <c r="D31" s="6">
        <v>73850000</v>
      </c>
      <c r="E31" s="6">
        <v>73850000</v>
      </c>
      <c r="F31" s="111" t="s">
        <v>371</v>
      </c>
      <c r="G31" s="13">
        <v>25</v>
      </c>
      <c r="H31" s="4" t="s">
        <v>56</v>
      </c>
      <c r="I31" s="5" t="s">
        <v>57</v>
      </c>
      <c r="J31" s="6">
        <v>21832000</v>
      </c>
      <c r="K31" s="32" t="s">
        <v>251</v>
      </c>
      <c r="L31" s="10">
        <v>21832000</v>
      </c>
      <c r="M31" s="8" t="s">
        <v>251</v>
      </c>
      <c r="N31" s="8" t="s">
        <v>512</v>
      </c>
      <c r="O31" s="8">
        <v>3</v>
      </c>
      <c r="P31" s="8">
        <v>11</v>
      </c>
      <c r="Q31" s="8">
        <v>4</v>
      </c>
      <c r="R31" s="8">
        <v>2</v>
      </c>
      <c r="S31" s="8">
        <v>3</v>
      </c>
      <c r="T31" s="68">
        <f t="shared" si="2"/>
        <v>0</v>
      </c>
      <c r="U31" s="68">
        <v>0</v>
      </c>
      <c r="V31" s="35"/>
    </row>
    <row r="32" spans="1:22" s="9" customFormat="1" ht="33.75" customHeight="1">
      <c r="A32" s="104">
        <v>34</v>
      </c>
      <c r="B32" s="13" t="s">
        <v>59</v>
      </c>
      <c r="C32" s="6">
        <v>76160000</v>
      </c>
      <c r="D32" s="6">
        <v>192600000</v>
      </c>
      <c r="E32" s="6">
        <v>192600000</v>
      </c>
      <c r="F32" s="111" t="s">
        <v>372</v>
      </c>
      <c r="G32" s="13">
        <v>26</v>
      </c>
      <c r="H32" s="4" t="s">
        <v>58</v>
      </c>
      <c r="I32" s="24" t="s">
        <v>59</v>
      </c>
      <c r="J32" s="6">
        <v>76160000</v>
      </c>
      <c r="K32" s="32" t="s">
        <v>252</v>
      </c>
      <c r="L32" s="89">
        <v>76160000</v>
      </c>
      <c r="M32" s="8" t="s">
        <v>252</v>
      </c>
      <c r="N32" s="8" t="s">
        <v>512</v>
      </c>
      <c r="O32" s="8">
        <v>3</v>
      </c>
      <c r="P32" s="8">
        <v>11</v>
      </c>
      <c r="Q32" s="8">
        <v>4</v>
      </c>
      <c r="R32" s="8">
        <v>2</v>
      </c>
      <c r="S32" s="8">
        <v>3</v>
      </c>
      <c r="T32" s="68">
        <f t="shared" si="2"/>
        <v>0</v>
      </c>
      <c r="U32" s="68">
        <v>0</v>
      </c>
      <c r="V32" s="35"/>
    </row>
    <row r="33" spans="1:22" s="9" customFormat="1" ht="33.75" customHeight="1">
      <c r="A33" s="104">
        <v>35</v>
      </c>
      <c r="B33" s="13" t="s">
        <v>61</v>
      </c>
      <c r="C33" s="6">
        <v>118000</v>
      </c>
      <c r="D33" s="13" t="s">
        <v>328</v>
      </c>
      <c r="E33" s="13" t="s">
        <v>328</v>
      </c>
      <c r="F33" s="13" t="s">
        <v>373</v>
      </c>
      <c r="G33" s="13">
        <v>27</v>
      </c>
      <c r="H33" s="4" t="s">
        <v>60</v>
      </c>
      <c r="I33" s="5" t="s">
        <v>61</v>
      </c>
      <c r="J33" s="6">
        <v>118000</v>
      </c>
      <c r="K33" s="32" t="s">
        <v>253</v>
      </c>
      <c r="L33" s="41">
        <v>0</v>
      </c>
      <c r="M33" s="8" t="s">
        <v>253</v>
      </c>
      <c r="N33" s="8" t="s">
        <v>512</v>
      </c>
      <c r="O33" s="8">
        <v>3</v>
      </c>
      <c r="P33" s="8">
        <v>11</v>
      </c>
      <c r="Q33" s="8">
        <v>4</v>
      </c>
      <c r="R33" s="8">
        <v>2</v>
      </c>
      <c r="S33" s="8">
        <v>3</v>
      </c>
      <c r="T33" s="68">
        <f t="shared" si="2"/>
        <v>-118000</v>
      </c>
      <c r="U33" s="68">
        <v>0</v>
      </c>
      <c r="V33" s="35"/>
    </row>
    <row r="34" spans="1:22" s="9" customFormat="1" ht="33.75" customHeight="1">
      <c r="A34" s="104">
        <v>36</v>
      </c>
      <c r="B34" s="13" t="s">
        <v>374</v>
      </c>
      <c r="C34" s="6">
        <v>10880000</v>
      </c>
      <c r="D34" s="6">
        <v>27200000</v>
      </c>
      <c r="E34" s="6">
        <v>27200000</v>
      </c>
      <c r="F34" s="13" t="s">
        <v>375</v>
      </c>
      <c r="G34" s="13">
        <v>28</v>
      </c>
      <c r="H34" s="4" t="s">
        <v>62</v>
      </c>
      <c r="I34" s="25" t="s">
        <v>210</v>
      </c>
      <c r="J34" s="26">
        <v>10880000</v>
      </c>
      <c r="K34" s="73" t="s">
        <v>254</v>
      </c>
      <c r="L34" s="10">
        <v>10880000</v>
      </c>
      <c r="M34" s="27" t="s">
        <v>254</v>
      </c>
      <c r="N34" s="27" t="s">
        <v>513</v>
      </c>
      <c r="O34" s="27">
        <v>3</v>
      </c>
      <c r="P34" s="27">
        <v>11</v>
      </c>
      <c r="Q34" s="27">
        <v>4</v>
      </c>
      <c r="R34" s="27">
        <v>2</v>
      </c>
      <c r="S34" s="27">
        <v>3</v>
      </c>
      <c r="T34" s="68">
        <f t="shared" si="2"/>
        <v>0</v>
      </c>
      <c r="U34" s="68">
        <v>0</v>
      </c>
      <c r="V34" s="35"/>
    </row>
    <row r="35" spans="1:22" s="23" customFormat="1" ht="54" customHeight="1">
      <c r="A35" s="104">
        <v>37</v>
      </c>
      <c r="B35" s="13" t="s">
        <v>64</v>
      </c>
      <c r="C35" s="6">
        <v>994720</v>
      </c>
      <c r="D35" s="13" t="s">
        <v>328</v>
      </c>
      <c r="E35" s="13" t="s">
        <v>328</v>
      </c>
      <c r="F35" s="13" t="s">
        <v>376</v>
      </c>
      <c r="G35" s="13">
        <v>29</v>
      </c>
      <c r="H35" s="4" t="s">
        <v>63</v>
      </c>
      <c r="I35" s="5" t="s">
        <v>64</v>
      </c>
      <c r="J35" s="6">
        <v>994720</v>
      </c>
      <c r="K35" s="32" t="s">
        <v>255</v>
      </c>
      <c r="L35" s="10">
        <v>994720</v>
      </c>
      <c r="M35" s="8" t="s">
        <v>255</v>
      </c>
      <c r="N35" s="8" t="s">
        <v>512</v>
      </c>
      <c r="O35" s="8">
        <v>3</v>
      </c>
      <c r="P35" s="8">
        <v>11</v>
      </c>
      <c r="Q35" s="8">
        <v>4</v>
      </c>
      <c r="R35" s="8">
        <v>2</v>
      </c>
      <c r="S35" s="8">
        <v>3</v>
      </c>
      <c r="T35" s="68">
        <f t="shared" si="2"/>
        <v>0</v>
      </c>
      <c r="U35" s="68">
        <v>0</v>
      </c>
      <c r="V35" s="35"/>
    </row>
    <row r="36" spans="1:22" s="23" customFormat="1" ht="60" customHeight="1">
      <c r="A36" s="104">
        <v>38</v>
      </c>
      <c r="B36" s="13" t="s">
        <v>66</v>
      </c>
      <c r="C36" s="6">
        <v>44540000</v>
      </c>
      <c r="D36" s="6">
        <v>44540000</v>
      </c>
      <c r="E36" s="6">
        <v>44540000</v>
      </c>
      <c r="F36" s="13" t="s">
        <v>377</v>
      </c>
      <c r="G36" s="13">
        <v>30</v>
      </c>
      <c r="H36" s="4" t="s">
        <v>65</v>
      </c>
      <c r="I36" s="5" t="s">
        <v>66</v>
      </c>
      <c r="J36" s="6">
        <v>44540000</v>
      </c>
      <c r="K36" s="72" t="s">
        <v>256</v>
      </c>
      <c r="L36" s="10">
        <v>70082800</v>
      </c>
      <c r="M36" s="90" t="s">
        <v>307</v>
      </c>
      <c r="N36" s="8" t="s">
        <v>512</v>
      </c>
      <c r="O36" s="8">
        <v>3</v>
      </c>
      <c r="P36" s="8">
        <v>11</v>
      </c>
      <c r="Q36" s="8">
        <v>4</v>
      </c>
      <c r="R36" s="8">
        <v>2</v>
      </c>
      <c r="S36" s="8">
        <v>3</v>
      </c>
      <c r="T36" s="68">
        <f t="shared" si="2"/>
        <v>25542800</v>
      </c>
      <c r="U36" s="68">
        <v>10400</v>
      </c>
      <c r="V36" s="35"/>
    </row>
    <row r="37" spans="1:22" s="23" customFormat="1" ht="31.5" customHeight="1">
      <c r="A37" s="104">
        <v>39</v>
      </c>
      <c r="B37" s="107" t="s">
        <v>68</v>
      </c>
      <c r="C37" s="106">
        <v>517500</v>
      </c>
      <c r="D37" s="107" t="s">
        <v>328</v>
      </c>
      <c r="E37" s="107" t="s">
        <v>328</v>
      </c>
      <c r="F37" s="107" t="s">
        <v>378</v>
      </c>
      <c r="G37" s="107">
        <v>31</v>
      </c>
      <c r="H37" s="53" t="s">
        <v>67</v>
      </c>
      <c r="I37" s="54" t="s">
        <v>68</v>
      </c>
      <c r="J37" s="55">
        <v>517500</v>
      </c>
      <c r="K37" s="75" t="s">
        <v>257</v>
      </c>
      <c r="L37" s="44">
        <v>476100</v>
      </c>
      <c r="M37" s="8" t="s">
        <v>308</v>
      </c>
      <c r="N37" s="56" t="s">
        <v>511</v>
      </c>
      <c r="O37" s="56">
        <v>3</v>
      </c>
      <c r="P37" s="56">
        <v>11</v>
      </c>
      <c r="Q37" s="56">
        <v>4</v>
      </c>
      <c r="R37" s="56">
        <v>2</v>
      </c>
      <c r="S37" s="56">
        <v>4</v>
      </c>
      <c r="T37" s="68">
        <f t="shared" si="2"/>
        <v>-41400</v>
      </c>
      <c r="U37" s="68" t="s">
        <v>316</v>
      </c>
      <c r="V37" s="35"/>
    </row>
    <row r="38" spans="1:22" s="23" customFormat="1" ht="33.75" customHeight="1">
      <c r="A38" s="104">
        <v>40</v>
      </c>
      <c r="B38" s="99" t="s">
        <v>70</v>
      </c>
      <c r="C38" s="105">
        <v>517500</v>
      </c>
      <c r="D38" s="99" t="s">
        <v>328</v>
      </c>
      <c r="E38" s="99" t="s">
        <v>328</v>
      </c>
      <c r="F38" s="107" t="s">
        <v>378</v>
      </c>
      <c r="G38" s="99">
        <v>32</v>
      </c>
      <c r="H38" s="53" t="s">
        <v>69</v>
      </c>
      <c r="I38" s="57" t="s">
        <v>70</v>
      </c>
      <c r="J38" s="55">
        <v>517500</v>
      </c>
      <c r="K38" s="75" t="s">
        <v>257</v>
      </c>
      <c r="L38" s="44">
        <v>517500</v>
      </c>
      <c r="M38" s="8" t="s">
        <v>257</v>
      </c>
      <c r="N38" s="56" t="s">
        <v>512</v>
      </c>
      <c r="O38" s="56">
        <v>3</v>
      </c>
      <c r="P38" s="56">
        <v>11</v>
      </c>
      <c r="Q38" s="56">
        <v>4</v>
      </c>
      <c r="R38" s="56">
        <v>2</v>
      </c>
      <c r="S38" s="56">
        <v>4</v>
      </c>
      <c r="T38" s="68">
        <f t="shared" si="2"/>
        <v>0</v>
      </c>
      <c r="U38" s="68">
        <v>0</v>
      </c>
      <c r="V38" s="35"/>
    </row>
    <row r="39" spans="1:22" s="23" customFormat="1" ht="39.75" customHeight="1">
      <c r="A39" s="104">
        <v>41</v>
      </c>
      <c r="B39" s="99" t="s">
        <v>72</v>
      </c>
      <c r="C39" s="105">
        <v>440000</v>
      </c>
      <c r="D39" s="99" t="s">
        <v>328</v>
      </c>
      <c r="E39" s="99" t="s">
        <v>328</v>
      </c>
      <c r="F39" s="108" t="s">
        <v>379</v>
      </c>
      <c r="G39" s="99">
        <v>33</v>
      </c>
      <c r="H39" s="53" t="s">
        <v>71</v>
      </c>
      <c r="I39" s="54" t="s">
        <v>72</v>
      </c>
      <c r="J39" s="55">
        <v>440000</v>
      </c>
      <c r="K39" s="81" t="s">
        <v>258</v>
      </c>
      <c r="L39" s="44">
        <v>465000</v>
      </c>
      <c r="M39" s="84" t="s">
        <v>309</v>
      </c>
      <c r="N39" s="56" t="s">
        <v>512</v>
      </c>
      <c r="O39" s="56">
        <v>3</v>
      </c>
      <c r="P39" s="56">
        <v>11</v>
      </c>
      <c r="Q39" s="56">
        <v>4</v>
      </c>
      <c r="R39" s="56">
        <v>2</v>
      </c>
      <c r="S39" s="56">
        <v>4</v>
      </c>
      <c r="T39" s="68">
        <f t="shared" si="2"/>
        <v>25000</v>
      </c>
      <c r="U39" s="98" t="s">
        <v>317</v>
      </c>
      <c r="V39" s="35"/>
    </row>
    <row r="40" spans="1:22" s="23" customFormat="1" ht="33.75" customHeight="1">
      <c r="A40" s="104">
        <v>42</v>
      </c>
      <c r="B40" s="107" t="s">
        <v>74</v>
      </c>
      <c r="C40" s="106">
        <v>1246850</v>
      </c>
      <c r="D40" s="107" t="s">
        <v>328</v>
      </c>
      <c r="E40" s="107" t="s">
        <v>328</v>
      </c>
      <c r="F40" s="107" t="s">
        <v>380</v>
      </c>
      <c r="G40" s="107">
        <v>34</v>
      </c>
      <c r="H40" s="53" t="s">
        <v>73</v>
      </c>
      <c r="I40" s="54" t="s">
        <v>74</v>
      </c>
      <c r="J40" s="55">
        <v>1246850</v>
      </c>
      <c r="K40" s="75" t="s">
        <v>259</v>
      </c>
      <c r="L40" s="44">
        <v>1246850</v>
      </c>
      <c r="M40" s="75" t="s">
        <v>259</v>
      </c>
      <c r="N40" s="56" t="s">
        <v>512</v>
      </c>
      <c r="O40" s="56">
        <v>3</v>
      </c>
      <c r="P40" s="56">
        <v>11</v>
      </c>
      <c r="Q40" s="56">
        <v>4</v>
      </c>
      <c r="R40" s="56">
        <v>2</v>
      </c>
      <c r="S40" s="56">
        <v>4</v>
      </c>
      <c r="T40" s="68">
        <f t="shared" si="2"/>
        <v>0</v>
      </c>
      <c r="U40" s="68">
        <v>0</v>
      </c>
      <c r="V40" s="35"/>
    </row>
    <row r="41" spans="1:22" ht="39" customHeight="1">
      <c r="A41" s="104">
        <v>43</v>
      </c>
      <c r="B41" s="99" t="s">
        <v>76</v>
      </c>
      <c r="C41" s="105">
        <v>524840</v>
      </c>
      <c r="D41" s="99" t="s">
        <v>328</v>
      </c>
      <c r="E41" s="99" t="s">
        <v>328</v>
      </c>
      <c r="F41" s="108" t="s">
        <v>381</v>
      </c>
      <c r="G41" s="99">
        <v>35</v>
      </c>
      <c r="H41" s="53" t="s">
        <v>75</v>
      </c>
      <c r="I41" s="54" t="s">
        <v>76</v>
      </c>
      <c r="J41" s="55">
        <v>524840</v>
      </c>
      <c r="K41" s="81" t="s">
        <v>260</v>
      </c>
      <c r="L41" s="44">
        <v>524840</v>
      </c>
      <c r="M41" s="81" t="s">
        <v>260</v>
      </c>
      <c r="N41" s="56" t="s">
        <v>50</v>
      </c>
      <c r="O41" s="56">
        <v>3</v>
      </c>
      <c r="P41" s="56">
        <v>11</v>
      </c>
      <c r="Q41" s="56">
        <v>4</v>
      </c>
      <c r="R41" s="56">
        <v>2</v>
      </c>
      <c r="S41" s="56">
        <v>4</v>
      </c>
      <c r="T41" s="68">
        <f t="shared" si="2"/>
        <v>0</v>
      </c>
      <c r="U41" s="68">
        <v>0</v>
      </c>
      <c r="V41" s="35"/>
    </row>
    <row r="42" spans="1:22" s="9" customFormat="1" ht="39" customHeight="1">
      <c r="A42" s="104">
        <v>44</v>
      </c>
      <c r="B42" s="99" t="s">
        <v>78</v>
      </c>
      <c r="C42" s="105">
        <v>331300</v>
      </c>
      <c r="D42" s="99" t="s">
        <v>328</v>
      </c>
      <c r="E42" s="99" t="s">
        <v>328</v>
      </c>
      <c r="F42" s="108" t="s">
        <v>382</v>
      </c>
      <c r="G42" s="99">
        <v>36</v>
      </c>
      <c r="H42" s="53" t="s">
        <v>77</v>
      </c>
      <c r="I42" s="54" t="s">
        <v>78</v>
      </c>
      <c r="J42" s="55">
        <v>331300</v>
      </c>
      <c r="K42" s="81" t="s">
        <v>261</v>
      </c>
      <c r="L42" s="44">
        <v>331300</v>
      </c>
      <c r="M42" s="81" t="s">
        <v>261</v>
      </c>
      <c r="N42" s="56" t="s">
        <v>50</v>
      </c>
      <c r="O42" s="56">
        <v>3</v>
      </c>
      <c r="P42" s="56">
        <v>11</v>
      </c>
      <c r="Q42" s="56">
        <v>4</v>
      </c>
      <c r="R42" s="56">
        <v>2</v>
      </c>
      <c r="S42" s="56">
        <v>4</v>
      </c>
      <c r="T42" s="68">
        <f t="shared" si="2"/>
        <v>0</v>
      </c>
      <c r="U42" s="68">
        <v>0</v>
      </c>
      <c r="V42" s="35"/>
    </row>
    <row r="43" spans="1:22" s="9" customFormat="1" ht="80.25" customHeight="1">
      <c r="A43" s="104">
        <v>45</v>
      </c>
      <c r="B43" s="99" t="s">
        <v>80</v>
      </c>
      <c r="C43" s="105">
        <v>1414830</v>
      </c>
      <c r="D43" s="99" t="s">
        <v>328</v>
      </c>
      <c r="E43" s="99" t="s">
        <v>328</v>
      </c>
      <c r="F43" s="99" t="s">
        <v>383</v>
      </c>
      <c r="G43" s="99">
        <v>37</v>
      </c>
      <c r="H43" s="53" t="s">
        <v>79</v>
      </c>
      <c r="I43" s="54" t="s">
        <v>80</v>
      </c>
      <c r="J43" s="55">
        <v>1414830</v>
      </c>
      <c r="K43" s="75" t="s">
        <v>262</v>
      </c>
      <c r="L43" s="44">
        <v>1414830</v>
      </c>
      <c r="M43" s="8" t="s">
        <v>262</v>
      </c>
      <c r="N43" s="56" t="s">
        <v>50</v>
      </c>
      <c r="O43" s="56">
        <v>3</v>
      </c>
      <c r="P43" s="56">
        <v>11</v>
      </c>
      <c r="Q43" s="56">
        <v>4</v>
      </c>
      <c r="R43" s="56">
        <v>2</v>
      </c>
      <c r="S43" s="56">
        <v>4</v>
      </c>
      <c r="T43" s="68">
        <f t="shared" si="2"/>
        <v>0</v>
      </c>
      <c r="U43" s="68">
        <v>0</v>
      </c>
      <c r="V43" s="35"/>
    </row>
    <row r="44" spans="1:22" ht="33.75" customHeight="1">
      <c r="A44" s="104">
        <v>46</v>
      </c>
      <c r="B44" s="99" t="s">
        <v>384</v>
      </c>
      <c r="C44" s="105">
        <v>21560000</v>
      </c>
      <c r="D44" s="105">
        <v>21560000</v>
      </c>
      <c r="E44" s="105">
        <v>21560000</v>
      </c>
      <c r="F44" s="99" t="s">
        <v>385</v>
      </c>
      <c r="G44" s="99">
        <v>38</v>
      </c>
      <c r="H44" s="4" t="s">
        <v>81</v>
      </c>
      <c r="I44" s="5" t="s">
        <v>82</v>
      </c>
      <c r="J44" s="6">
        <v>21560000</v>
      </c>
      <c r="K44" s="32" t="s">
        <v>263</v>
      </c>
      <c r="L44" s="10">
        <v>21560000</v>
      </c>
      <c r="M44" s="8" t="s">
        <v>263</v>
      </c>
      <c r="N44" s="8" t="s">
        <v>514</v>
      </c>
      <c r="O44" s="8">
        <v>3</v>
      </c>
      <c r="P44" s="8">
        <v>11</v>
      </c>
      <c r="Q44" s="8">
        <v>4</v>
      </c>
      <c r="R44" s="8">
        <v>3</v>
      </c>
      <c r="S44" s="8">
        <v>1</v>
      </c>
      <c r="T44" s="68">
        <f t="shared" si="2"/>
        <v>0</v>
      </c>
      <c r="U44" s="68">
        <v>0</v>
      </c>
      <c r="V44" s="35"/>
    </row>
    <row r="45" spans="1:22" s="9" customFormat="1" ht="88.5" customHeight="1">
      <c r="A45" s="104">
        <v>47</v>
      </c>
      <c r="B45" s="99" t="s">
        <v>386</v>
      </c>
      <c r="C45" s="105">
        <v>24600000</v>
      </c>
      <c r="D45" s="105">
        <v>27000000</v>
      </c>
      <c r="E45" s="105">
        <v>29700000</v>
      </c>
      <c r="F45" s="108" t="s">
        <v>387</v>
      </c>
      <c r="G45" s="99">
        <v>39</v>
      </c>
      <c r="H45" s="4" t="s">
        <v>83</v>
      </c>
      <c r="I45" s="5" t="s">
        <v>84</v>
      </c>
      <c r="J45" s="6">
        <v>24600000</v>
      </c>
      <c r="K45" s="32" t="s">
        <v>264</v>
      </c>
      <c r="L45" s="10">
        <v>24600000</v>
      </c>
      <c r="M45" s="8" t="s">
        <v>264</v>
      </c>
      <c r="N45" s="8" t="s">
        <v>514</v>
      </c>
      <c r="O45" s="8">
        <v>3</v>
      </c>
      <c r="P45" s="8">
        <v>11</v>
      </c>
      <c r="Q45" s="8">
        <v>4</v>
      </c>
      <c r="R45" s="8">
        <v>3</v>
      </c>
      <c r="S45" s="8">
        <v>2</v>
      </c>
      <c r="T45" s="68">
        <f t="shared" si="2"/>
        <v>0</v>
      </c>
      <c r="U45" s="68">
        <v>0</v>
      </c>
      <c r="V45" s="35"/>
    </row>
    <row r="46" spans="1:22" s="9" customFormat="1" ht="85.5" customHeight="1">
      <c r="A46" s="104">
        <v>48</v>
      </c>
      <c r="B46" s="99" t="s">
        <v>388</v>
      </c>
      <c r="C46" s="105">
        <v>22140000</v>
      </c>
      <c r="D46" s="105">
        <v>24300000</v>
      </c>
      <c r="E46" s="105">
        <v>27000000</v>
      </c>
      <c r="F46" s="113" t="s">
        <v>389</v>
      </c>
      <c r="G46" s="99">
        <v>40</v>
      </c>
      <c r="H46" s="4" t="s">
        <v>85</v>
      </c>
      <c r="I46" s="5" t="s">
        <v>86</v>
      </c>
      <c r="J46" s="12">
        <v>22140000</v>
      </c>
      <c r="K46" s="70" t="s">
        <v>265</v>
      </c>
      <c r="L46" s="10">
        <v>22140000</v>
      </c>
      <c r="M46" s="8" t="s">
        <v>265</v>
      </c>
      <c r="N46" s="8" t="s">
        <v>514</v>
      </c>
      <c r="O46" s="8">
        <v>4</v>
      </c>
      <c r="P46" s="8">
        <v>15</v>
      </c>
      <c r="Q46" s="8">
        <v>2</v>
      </c>
      <c r="R46" s="8">
        <v>3</v>
      </c>
      <c r="S46" s="8">
        <v>2</v>
      </c>
      <c r="T46" s="68">
        <f t="shared" si="2"/>
        <v>0</v>
      </c>
      <c r="U46" s="68">
        <v>0</v>
      </c>
      <c r="V46" s="35"/>
    </row>
    <row r="47" spans="1:22" s="9" customFormat="1" ht="33.75" customHeight="1">
      <c r="A47" s="104">
        <v>49</v>
      </c>
      <c r="B47" s="112" t="s">
        <v>207</v>
      </c>
      <c r="C47" s="123" t="s">
        <v>390</v>
      </c>
      <c r="D47" s="123" t="s">
        <v>390</v>
      </c>
      <c r="E47" s="123" t="s">
        <v>390</v>
      </c>
      <c r="F47" s="113" t="s">
        <v>391</v>
      </c>
      <c r="G47" s="112">
        <v>41</v>
      </c>
      <c r="H47" s="117" t="s">
        <v>87</v>
      </c>
      <c r="I47" s="118" t="s">
        <v>207</v>
      </c>
      <c r="J47" s="119">
        <v>12040000</v>
      </c>
      <c r="K47" s="120" t="s">
        <v>266</v>
      </c>
      <c r="L47" s="121">
        <v>12040000</v>
      </c>
      <c r="M47" s="122" t="s">
        <v>266</v>
      </c>
      <c r="N47" s="8" t="s">
        <v>514</v>
      </c>
      <c r="O47" s="122">
        <v>1</v>
      </c>
      <c r="P47" s="122">
        <v>1</v>
      </c>
      <c r="Q47" s="122">
        <v>2</v>
      </c>
      <c r="R47" s="122">
        <v>3</v>
      </c>
      <c r="S47" s="122">
        <v>2</v>
      </c>
      <c r="T47" s="114">
        <f t="shared" si="2"/>
        <v>0</v>
      </c>
      <c r="U47" s="114">
        <v>0</v>
      </c>
      <c r="V47" s="115"/>
    </row>
    <row r="48" spans="1:22" s="9" customFormat="1" ht="42" customHeight="1">
      <c r="A48" s="104">
        <v>50</v>
      </c>
      <c r="B48" s="108" t="s">
        <v>494</v>
      </c>
      <c r="C48" s="105">
        <v>200000</v>
      </c>
      <c r="D48" s="105">
        <v>200000</v>
      </c>
      <c r="E48" s="105">
        <v>200000</v>
      </c>
      <c r="F48" s="99" t="s">
        <v>392</v>
      </c>
      <c r="G48" s="99">
        <v>42</v>
      </c>
      <c r="H48" s="4" t="s">
        <v>88</v>
      </c>
      <c r="I48" s="5" t="s">
        <v>89</v>
      </c>
      <c r="J48" s="6">
        <v>200000</v>
      </c>
      <c r="K48" s="32" t="s">
        <v>267</v>
      </c>
      <c r="L48" s="10">
        <v>200000</v>
      </c>
      <c r="M48" s="8" t="s">
        <v>267</v>
      </c>
      <c r="N48" s="8" t="s">
        <v>48</v>
      </c>
      <c r="O48" s="8">
        <v>3</v>
      </c>
      <c r="P48" s="8">
        <v>23</v>
      </c>
      <c r="Q48" s="8">
        <v>2</v>
      </c>
      <c r="R48" s="8">
        <v>3</v>
      </c>
      <c r="S48" s="8">
        <v>2</v>
      </c>
      <c r="T48" s="68">
        <f t="shared" si="2"/>
        <v>0</v>
      </c>
      <c r="U48" s="68">
        <v>0</v>
      </c>
      <c r="V48" s="35"/>
    </row>
    <row r="49" spans="1:22" s="9" customFormat="1" ht="43.5" customHeight="1">
      <c r="A49" s="104">
        <v>51</v>
      </c>
      <c r="B49" s="99" t="s">
        <v>393</v>
      </c>
      <c r="C49" s="105">
        <v>200000</v>
      </c>
      <c r="D49" s="105">
        <v>200000</v>
      </c>
      <c r="E49" s="105">
        <v>200000</v>
      </c>
      <c r="F49" s="99" t="s">
        <v>392</v>
      </c>
      <c r="G49" s="107">
        <v>43</v>
      </c>
      <c r="H49" s="4" t="s">
        <v>90</v>
      </c>
      <c r="I49" s="5" t="s">
        <v>91</v>
      </c>
      <c r="J49" s="6">
        <v>200000</v>
      </c>
      <c r="K49" s="32" t="s">
        <v>267</v>
      </c>
      <c r="L49" s="10">
        <v>200000</v>
      </c>
      <c r="M49" s="8" t="s">
        <v>267</v>
      </c>
      <c r="N49" s="8" t="s">
        <v>514</v>
      </c>
      <c r="O49" s="8">
        <v>2</v>
      </c>
      <c r="P49" s="8">
        <v>8</v>
      </c>
      <c r="Q49" s="8">
        <v>1</v>
      </c>
      <c r="R49" s="8">
        <v>3</v>
      </c>
      <c r="S49" s="8">
        <v>2</v>
      </c>
      <c r="T49" s="68">
        <f t="shared" si="2"/>
        <v>0</v>
      </c>
      <c r="U49" s="68">
        <v>0</v>
      </c>
      <c r="V49" s="35"/>
    </row>
    <row r="50" spans="1:22" s="9" customFormat="1" ht="39" customHeight="1">
      <c r="A50" s="104">
        <v>52</v>
      </c>
      <c r="B50" s="99" t="s">
        <v>93</v>
      </c>
      <c r="C50" s="99">
        <v>0</v>
      </c>
      <c r="D50" s="99" t="s">
        <v>328</v>
      </c>
      <c r="E50" s="99" t="s">
        <v>328</v>
      </c>
      <c r="F50" s="99" t="s">
        <v>394</v>
      </c>
      <c r="G50" s="99">
        <v>44</v>
      </c>
      <c r="H50" s="4" t="s">
        <v>92</v>
      </c>
      <c r="I50" s="5" t="s">
        <v>93</v>
      </c>
      <c r="J50" s="13">
        <v>0</v>
      </c>
      <c r="K50" s="8" t="s">
        <v>268</v>
      </c>
      <c r="L50" s="41">
        <v>0</v>
      </c>
      <c r="M50" s="8" t="s">
        <v>268</v>
      </c>
      <c r="N50" s="8" t="s">
        <v>515</v>
      </c>
      <c r="O50" s="8">
        <v>4</v>
      </c>
      <c r="P50" s="8">
        <v>17</v>
      </c>
      <c r="Q50" s="8">
        <v>2</v>
      </c>
      <c r="R50" s="8">
        <v>3</v>
      </c>
      <c r="S50" s="8">
        <v>2</v>
      </c>
      <c r="T50" s="68">
        <f t="shared" si="2"/>
        <v>0</v>
      </c>
      <c r="U50" s="68">
        <v>0</v>
      </c>
      <c r="V50" s="35"/>
    </row>
    <row r="51" spans="1:22" s="116" customFormat="1" ht="33.75" customHeight="1">
      <c r="A51" s="104">
        <v>53</v>
      </c>
      <c r="B51" s="99" t="s">
        <v>395</v>
      </c>
      <c r="C51" s="105">
        <v>42997400</v>
      </c>
      <c r="D51" s="105">
        <v>42997400</v>
      </c>
      <c r="E51" s="105">
        <v>42997400</v>
      </c>
      <c r="F51" s="99" t="s">
        <v>396</v>
      </c>
      <c r="G51" s="99">
        <v>45</v>
      </c>
      <c r="H51" s="4" t="s">
        <v>95</v>
      </c>
      <c r="I51" s="5" t="s">
        <v>208</v>
      </c>
      <c r="J51" s="12">
        <v>42197400</v>
      </c>
      <c r="K51" s="70" t="s">
        <v>269</v>
      </c>
      <c r="L51" s="10">
        <v>42197400</v>
      </c>
      <c r="M51" s="8" t="s">
        <v>269</v>
      </c>
      <c r="N51" s="8" t="s">
        <v>514</v>
      </c>
      <c r="O51" s="8">
        <v>2</v>
      </c>
      <c r="P51" s="8">
        <v>8</v>
      </c>
      <c r="Q51" s="8">
        <v>1</v>
      </c>
      <c r="R51" s="8">
        <v>3</v>
      </c>
      <c r="S51" s="8">
        <v>3</v>
      </c>
      <c r="T51" s="68">
        <f t="shared" si="2"/>
        <v>0</v>
      </c>
      <c r="U51" s="68">
        <v>0</v>
      </c>
      <c r="V51" s="35"/>
    </row>
    <row r="52" spans="1:22" s="9" customFormat="1" ht="33.75" customHeight="1">
      <c r="A52" s="104">
        <v>54</v>
      </c>
      <c r="B52" s="107" t="s">
        <v>97</v>
      </c>
      <c r="C52" s="106">
        <v>32500000</v>
      </c>
      <c r="D52" s="106">
        <v>32500000</v>
      </c>
      <c r="E52" s="106">
        <v>32500000</v>
      </c>
      <c r="F52" s="107" t="s">
        <v>397</v>
      </c>
      <c r="G52" s="107">
        <v>46</v>
      </c>
      <c r="H52" s="28" t="s">
        <v>96</v>
      </c>
      <c r="I52" s="24" t="s">
        <v>97</v>
      </c>
      <c r="J52" s="26">
        <v>32500000</v>
      </c>
      <c r="K52" s="73" t="s">
        <v>270</v>
      </c>
      <c r="L52" s="10">
        <v>32500000</v>
      </c>
      <c r="M52" s="27" t="s">
        <v>270</v>
      </c>
      <c r="N52" s="8" t="s">
        <v>514</v>
      </c>
      <c r="O52" s="27">
        <v>2</v>
      </c>
      <c r="P52" s="27">
        <v>8</v>
      </c>
      <c r="Q52" s="27">
        <v>1</v>
      </c>
      <c r="R52" s="27">
        <v>3</v>
      </c>
      <c r="S52" s="27">
        <v>4</v>
      </c>
      <c r="T52" s="68">
        <f t="shared" si="2"/>
        <v>0</v>
      </c>
      <c r="U52" s="68">
        <v>0</v>
      </c>
      <c r="V52" s="35"/>
    </row>
    <row r="53" spans="1:22" ht="33.75" customHeight="1">
      <c r="A53" s="104">
        <v>55</v>
      </c>
      <c r="B53" s="99" t="s">
        <v>99</v>
      </c>
      <c r="C53" s="105">
        <v>11625</v>
      </c>
      <c r="D53" s="99" t="s">
        <v>328</v>
      </c>
      <c r="E53" s="99" t="s">
        <v>328</v>
      </c>
      <c r="F53" s="99" t="s">
        <v>398</v>
      </c>
      <c r="G53" s="99">
        <v>47</v>
      </c>
      <c r="H53" s="4" t="s">
        <v>98</v>
      </c>
      <c r="I53" s="5" t="s">
        <v>99</v>
      </c>
      <c r="J53" s="6">
        <v>11625</v>
      </c>
      <c r="K53" s="32" t="s">
        <v>271</v>
      </c>
      <c r="L53" s="41">
        <v>0</v>
      </c>
      <c r="M53" s="32" t="s">
        <v>271</v>
      </c>
      <c r="N53" s="8" t="s">
        <v>100</v>
      </c>
      <c r="O53" s="8">
        <v>6</v>
      </c>
      <c r="P53" s="8">
        <v>22</v>
      </c>
      <c r="Q53" s="8">
        <v>1</v>
      </c>
      <c r="R53" s="8">
        <v>4</v>
      </c>
      <c r="S53" s="8">
        <v>1</v>
      </c>
      <c r="T53" s="68">
        <f t="shared" si="2"/>
        <v>-11625</v>
      </c>
      <c r="U53" s="68">
        <v>0</v>
      </c>
      <c r="V53" s="35"/>
    </row>
    <row r="54" spans="1:22" s="9" customFormat="1" ht="33.75" customHeight="1">
      <c r="A54" s="8">
        <v>56</v>
      </c>
      <c r="B54" s="13" t="s">
        <v>399</v>
      </c>
      <c r="C54" s="6">
        <v>148000</v>
      </c>
      <c r="D54" s="6">
        <v>148000</v>
      </c>
      <c r="E54" s="13" t="s">
        <v>328</v>
      </c>
      <c r="F54" s="176" t="s">
        <v>400</v>
      </c>
      <c r="G54" s="13">
        <v>48</v>
      </c>
      <c r="H54" s="4" t="s">
        <v>101</v>
      </c>
      <c r="I54" s="5" t="s">
        <v>102</v>
      </c>
      <c r="J54" s="6">
        <v>148000</v>
      </c>
      <c r="K54" s="32" t="s">
        <v>237</v>
      </c>
      <c r="L54" s="10">
        <v>148000</v>
      </c>
      <c r="M54" s="8" t="s">
        <v>237</v>
      </c>
      <c r="N54" s="8" t="s">
        <v>103</v>
      </c>
      <c r="O54" s="8">
        <v>4</v>
      </c>
      <c r="P54" s="8">
        <v>11</v>
      </c>
      <c r="Q54" s="8">
        <v>4</v>
      </c>
      <c r="R54" s="8">
        <v>4</v>
      </c>
      <c r="S54" s="8">
        <v>2</v>
      </c>
      <c r="T54" s="125">
        <f t="shared" si="2"/>
        <v>0</v>
      </c>
      <c r="U54" s="125">
        <v>0</v>
      </c>
      <c r="V54" s="13"/>
    </row>
    <row r="55" spans="1:22" s="9" customFormat="1" ht="60" customHeight="1">
      <c r="A55" s="8">
        <v>57</v>
      </c>
      <c r="B55" s="111" t="s">
        <v>495</v>
      </c>
      <c r="C55" s="6">
        <v>261400</v>
      </c>
      <c r="D55" s="13" t="s">
        <v>328</v>
      </c>
      <c r="E55" s="13" t="s">
        <v>328</v>
      </c>
      <c r="F55" s="13" t="s">
        <v>401</v>
      </c>
      <c r="G55" s="13">
        <v>49</v>
      </c>
      <c r="H55" s="30" t="s">
        <v>104</v>
      </c>
      <c r="I55" s="24" t="s">
        <v>105</v>
      </c>
      <c r="J55" s="6">
        <v>261400</v>
      </c>
      <c r="K55" s="32" t="s">
        <v>272</v>
      </c>
      <c r="L55" s="10">
        <v>261400</v>
      </c>
      <c r="M55" s="32" t="s">
        <v>272</v>
      </c>
      <c r="N55" s="8" t="s">
        <v>103</v>
      </c>
      <c r="O55" s="8">
        <v>4</v>
      </c>
      <c r="P55" s="8">
        <v>11</v>
      </c>
      <c r="Q55" s="8">
        <v>4</v>
      </c>
      <c r="R55" s="8">
        <v>4</v>
      </c>
      <c r="S55" s="8">
        <v>2</v>
      </c>
      <c r="T55" s="125">
        <f t="shared" si="2"/>
        <v>0</v>
      </c>
      <c r="U55" s="125">
        <v>0</v>
      </c>
      <c r="V55" s="13"/>
    </row>
    <row r="56" spans="1:22" ht="78.75" customHeight="1">
      <c r="A56" s="8">
        <v>59</v>
      </c>
      <c r="B56" s="13" t="s">
        <v>403</v>
      </c>
      <c r="C56" s="6">
        <v>6400</v>
      </c>
      <c r="D56" s="13" t="s">
        <v>328</v>
      </c>
      <c r="E56" s="13" t="s">
        <v>328</v>
      </c>
      <c r="F56" s="111" t="s">
        <v>404</v>
      </c>
      <c r="G56" s="13">
        <v>50</v>
      </c>
      <c r="H56" s="30" t="s">
        <v>106</v>
      </c>
      <c r="I56" s="5" t="s">
        <v>107</v>
      </c>
      <c r="J56" s="6">
        <v>6460</v>
      </c>
      <c r="K56" s="83" t="s">
        <v>273</v>
      </c>
      <c r="L56" s="10">
        <v>6460</v>
      </c>
      <c r="M56" s="83" t="s">
        <v>273</v>
      </c>
      <c r="N56" s="8" t="s">
        <v>103</v>
      </c>
      <c r="O56" s="8">
        <v>4</v>
      </c>
      <c r="P56" s="8">
        <v>11</v>
      </c>
      <c r="Q56" s="8">
        <v>4</v>
      </c>
      <c r="R56" s="8">
        <v>4</v>
      </c>
      <c r="S56" s="8">
        <v>2</v>
      </c>
      <c r="T56" s="125">
        <f t="shared" si="2"/>
        <v>0</v>
      </c>
      <c r="U56" s="125">
        <v>0</v>
      </c>
      <c r="V56" s="13"/>
    </row>
    <row r="57" spans="1:22" s="9" customFormat="1" ht="94.5" customHeight="1">
      <c r="A57" s="8">
        <v>60</v>
      </c>
      <c r="B57" s="13" t="s">
        <v>109</v>
      </c>
      <c r="C57" s="6">
        <v>3182000</v>
      </c>
      <c r="D57" s="6">
        <v>3000000</v>
      </c>
      <c r="E57" s="13" t="s">
        <v>328</v>
      </c>
      <c r="F57" s="13" t="s">
        <v>405</v>
      </c>
      <c r="G57" s="13">
        <v>51</v>
      </c>
      <c r="H57" s="4" t="s">
        <v>108</v>
      </c>
      <c r="I57" s="5" t="s">
        <v>109</v>
      </c>
      <c r="J57" s="12">
        <v>3182000</v>
      </c>
      <c r="K57" s="80" t="s">
        <v>279</v>
      </c>
      <c r="L57" s="10">
        <v>3182000</v>
      </c>
      <c r="M57" s="80" t="s">
        <v>279</v>
      </c>
      <c r="N57" s="8" t="s">
        <v>103</v>
      </c>
      <c r="O57" s="8">
        <v>4</v>
      </c>
      <c r="P57" s="8">
        <v>11</v>
      </c>
      <c r="Q57" s="8">
        <v>4</v>
      </c>
      <c r="R57" s="8">
        <v>4</v>
      </c>
      <c r="S57" s="8">
        <v>2</v>
      </c>
      <c r="T57" s="125">
        <f t="shared" si="2"/>
        <v>0</v>
      </c>
      <c r="U57" s="125">
        <v>0</v>
      </c>
      <c r="V57" s="13"/>
    </row>
    <row r="58" spans="1:22" s="23" customFormat="1" ht="49.5" customHeight="1">
      <c r="A58" s="8">
        <v>61</v>
      </c>
      <c r="B58" s="13" t="s">
        <v>406</v>
      </c>
      <c r="C58" s="6">
        <v>944800</v>
      </c>
      <c r="D58" s="13" t="s">
        <v>328</v>
      </c>
      <c r="E58" s="13" t="s">
        <v>328</v>
      </c>
      <c r="F58" s="13" t="s">
        <v>407</v>
      </c>
      <c r="G58" s="13">
        <v>52</v>
      </c>
      <c r="H58" s="4" t="s">
        <v>110</v>
      </c>
      <c r="I58" s="5" t="s">
        <v>111</v>
      </c>
      <c r="J58" s="36">
        <v>944800</v>
      </c>
      <c r="K58" s="80" t="s">
        <v>275</v>
      </c>
      <c r="L58" s="37">
        <v>944800</v>
      </c>
      <c r="M58" s="80" t="s">
        <v>275</v>
      </c>
      <c r="N58" s="8" t="s">
        <v>103</v>
      </c>
      <c r="O58" s="8">
        <v>4</v>
      </c>
      <c r="P58" s="8">
        <v>11</v>
      </c>
      <c r="Q58" s="8">
        <v>4</v>
      </c>
      <c r="R58" s="8">
        <v>4</v>
      </c>
      <c r="S58" s="8">
        <v>2</v>
      </c>
      <c r="T58" s="125">
        <f t="shared" si="2"/>
        <v>0</v>
      </c>
      <c r="U58" s="125">
        <v>0</v>
      </c>
      <c r="V58" s="13"/>
    </row>
    <row r="59" spans="1:22" s="23" customFormat="1" ht="33.75" customHeight="1">
      <c r="A59" s="8">
        <v>63</v>
      </c>
      <c r="B59" s="13" t="s">
        <v>113</v>
      </c>
      <c r="C59" s="6">
        <v>854400</v>
      </c>
      <c r="D59" s="13" t="s">
        <v>328</v>
      </c>
      <c r="E59" s="13" t="s">
        <v>328</v>
      </c>
      <c r="F59" s="13" t="s">
        <v>411</v>
      </c>
      <c r="G59" s="13">
        <v>53</v>
      </c>
      <c r="H59" s="4" t="s">
        <v>112</v>
      </c>
      <c r="I59" s="5" t="s">
        <v>113</v>
      </c>
      <c r="J59" s="6">
        <v>854400</v>
      </c>
      <c r="K59" s="8" t="s">
        <v>276</v>
      </c>
      <c r="L59" s="10">
        <v>854400</v>
      </c>
      <c r="M59" s="32" t="s">
        <v>276</v>
      </c>
      <c r="N59" s="8" t="s">
        <v>103</v>
      </c>
      <c r="O59" s="8">
        <v>4</v>
      </c>
      <c r="P59" s="8">
        <v>11</v>
      </c>
      <c r="Q59" s="8">
        <v>4</v>
      </c>
      <c r="R59" s="8">
        <v>4</v>
      </c>
      <c r="S59" s="8">
        <v>2</v>
      </c>
      <c r="T59" s="125">
        <f t="shared" si="2"/>
        <v>0</v>
      </c>
      <c r="U59" s="125">
        <v>0</v>
      </c>
      <c r="V59" s="13"/>
    </row>
    <row r="60" spans="1:22" s="23" customFormat="1" ht="33.75" customHeight="1">
      <c r="A60" s="8">
        <v>65</v>
      </c>
      <c r="B60" s="13" t="s">
        <v>413</v>
      </c>
      <c r="C60" s="6">
        <v>1033300</v>
      </c>
      <c r="D60" s="6">
        <v>1033300</v>
      </c>
      <c r="E60" s="13" t="s">
        <v>328</v>
      </c>
      <c r="F60" s="13" t="s">
        <v>414</v>
      </c>
      <c r="G60" s="13">
        <v>54</v>
      </c>
      <c r="H60" s="4" t="s">
        <v>114</v>
      </c>
      <c r="I60" s="5" t="s">
        <v>115</v>
      </c>
      <c r="J60" s="6">
        <v>1033300</v>
      </c>
      <c r="K60" s="32" t="s">
        <v>277</v>
      </c>
      <c r="L60" s="10">
        <v>1033300</v>
      </c>
      <c r="M60" s="32" t="s">
        <v>277</v>
      </c>
      <c r="N60" s="8" t="s">
        <v>103</v>
      </c>
      <c r="O60" s="8">
        <v>4</v>
      </c>
      <c r="P60" s="8">
        <v>11</v>
      </c>
      <c r="Q60" s="8">
        <v>4</v>
      </c>
      <c r="R60" s="8">
        <v>4</v>
      </c>
      <c r="S60" s="8">
        <v>2</v>
      </c>
      <c r="T60" s="125">
        <f t="shared" si="2"/>
        <v>0</v>
      </c>
      <c r="U60" s="125">
        <v>0</v>
      </c>
      <c r="V60" s="13"/>
    </row>
    <row r="61" spans="1:22" s="23" customFormat="1" ht="81.75" customHeight="1">
      <c r="A61" s="8">
        <v>66</v>
      </c>
      <c r="B61" s="111" t="s">
        <v>496</v>
      </c>
      <c r="C61" s="6">
        <v>2972480</v>
      </c>
      <c r="D61" s="6">
        <v>11889920</v>
      </c>
      <c r="E61" s="13"/>
      <c r="F61" s="176" t="s">
        <v>415</v>
      </c>
      <c r="G61" s="13">
        <v>55</v>
      </c>
      <c r="H61" s="4" t="s">
        <v>116</v>
      </c>
      <c r="I61" s="13" t="s">
        <v>117</v>
      </c>
      <c r="J61" s="92">
        <v>2972480</v>
      </c>
      <c r="K61" s="177" t="s">
        <v>278</v>
      </c>
      <c r="L61" s="7">
        <v>2972480</v>
      </c>
      <c r="M61" s="177" t="s">
        <v>278</v>
      </c>
      <c r="N61" s="8" t="s">
        <v>103</v>
      </c>
      <c r="O61" s="8">
        <v>4</v>
      </c>
      <c r="P61" s="8">
        <v>11</v>
      </c>
      <c r="Q61" s="8">
        <v>4</v>
      </c>
      <c r="R61" s="8">
        <v>4</v>
      </c>
      <c r="S61" s="8">
        <v>2</v>
      </c>
      <c r="T61" s="125">
        <f t="shared" si="2"/>
        <v>0</v>
      </c>
      <c r="U61" s="125">
        <v>0</v>
      </c>
      <c r="V61" s="13"/>
    </row>
    <row r="62" spans="1:22" s="23" customFormat="1" ht="40.5" customHeight="1">
      <c r="A62" s="8">
        <v>67</v>
      </c>
      <c r="B62" s="111" t="s">
        <v>497</v>
      </c>
      <c r="C62" s="6">
        <v>218300</v>
      </c>
      <c r="D62" s="13" t="s">
        <v>328</v>
      </c>
      <c r="E62" s="13" t="s">
        <v>328</v>
      </c>
      <c r="F62" s="13" t="s">
        <v>416</v>
      </c>
      <c r="G62" s="13">
        <v>56</v>
      </c>
      <c r="H62" s="4" t="s">
        <v>118</v>
      </c>
      <c r="I62" s="13" t="s">
        <v>119</v>
      </c>
      <c r="J62" s="6">
        <v>218300</v>
      </c>
      <c r="K62" s="32" t="s">
        <v>237</v>
      </c>
      <c r="L62" s="10">
        <v>218300</v>
      </c>
      <c r="M62" s="32" t="s">
        <v>237</v>
      </c>
      <c r="N62" s="8" t="s">
        <v>103</v>
      </c>
      <c r="O62" s="8">
        <v>4</v>
      </c>
      <c r="P62" s="8">
        <v>11</v>
      </c>
      <c r="Q62" s="8">
        <v>4</v>
      </c>
      <c r="R62" s="8">
        <v>4</v>
      </c>
      <c r="S62" s="8">
        <v>2</v>
      </c>
      <c r="T62" s="125">
        <f t="shared" si="2"/>
        <v>0</v>
      </c>
      <c r="U62" s="125">
        <v>0</v>
      </c>
      <c r="V62" s="13"/>
    </row>
    <row r="63" spans="1:22" s="23" customFormat="1" ht="131.25" customHeight="1">
      <c r="A63" s="8">
        <v>68</v>
      </c>
      <c r="B63" s="111" t="s">
        <v>498</v>
      </c>
      <c r="C63" s="6">
        <v>164000</v>
      </c>
      <c r="D63" s="6">
        <v>164000</v>
      </c>
      <c r="E63" s="13" t="s">
        <v>328</v>
      </c>
      <c r="F63" s="111" t="s">
        <v>417</v>
      </c>
      <c r="G63" s="13">
        <v>57</v>
      </c>
      <c r="H63" s="4" t="s">
        <v>120</v>
      </c>
      <c r="I63" s="124" t="s">
        <v>121</v>
      </c>
      <c r="J63" s="6">
        <v>164000</v>
      </c>
      <c r="K63" s="83" t="s">
        <v>274</v>
      </c>
      <c r="L63" s="10">
        <v>164000</v>
      </c>
      <c r="M63" s="83" t="s">
        <v>274</v>
      </c>
      <c r="N63" s="8" t="s">
        <v>103</v>
      </c>
      <c r="O63" s="8">
        <v>4</v>
      </c>
      <c r="P63" s="8">
        <v>11</v>
      </c>
      <c r="Q63" s="8">
        <v>4</v>
      </c>
      <c r="R63" s="8">
        <v>4</v>
      </c>
      <c r="S63" s="8">
        <v>2</v>
      </c>
      <c r="T63" s="125">
        <f t="shared" si="2"/>
        <v>0</v>
      </c>
      <c r="U63" s="125">
        <v>0</v>
      </c>
      <c r="V63" s="13"/>
    </row>
    <row r="64" spans="1:22" s="23" customFormat="1" ht="12" customHeight="1">
      <c r="A64" s="142">
        <v>69</v>
      </c>
      <c r="B64" s="145" t="s">
        <v>418</v>
      </c>
      <c r="C64" s="148" t="s">
        <v>328</v>
      </c>
      <c r="D64" s="148" t="s">
        <v>328</v>
      </c>
      <c r="E64" s="148">
        <v>234440</v>
      </c>
      <c r="F64" s="184" t="s">
        <v>419</v>
      </c>
      <c r="G64" s="145"/>
      <c r="H64" s="146"/>
      <c r="I64" s="185"/>
      <c r="J64" s="148"/>
      <c r="K64" s="206"/>
      <c r="L64" s="150"/>
      <c r="M64" s="186"/>
      <c r="N64" s="142"/>
      <c r="O64" s="142"/>
      <c r="P64" s="142"/>
      <c r="Q64" s="142"/>
      <c r="R64" s="142">
        <v>4</v>
      </c>
      <c r="S64" s="142">
        <v>3</v>
      </c>
      <c r="T64" s="151"/>
      <c r="U64" s="151"/>
      <c r="V64" s="145"/>
    </row>
    <row r="65" spans="1:22" s="23" customFormat="1" ht="33.75" customHeight="1">
      <c r="A65" s="104">
        <v>70</v>
      </c>
      <c r="B65" s="99" t="s">
        <v>123</v>
      </c>
      <c r="C65" s="105">
        <v>253800</v>
      </c>
      <c r="D65" s="105">
        <v>253800</v>
      </c>
      <c r="E65" s="105">
        <v>253800</v>
      </c>
      <c r="F65" s="99" t="s">
        <v>422</v>
      </c>
      <c r="G65" s="99">
        <v>58</v>
      </c>
      <c r="H65" s="4" t="s">
        <v>122</v>
      </c>
      <c r="I65" s="5" t="s">
        <v>123</v>
      </c>
      <c r="J65" s="6">
        <v>253800</v>
      </c>
      <c r="K65" s="72" t="s">
        <v>280</v>
      </c>
      <c r="L65" s="10">
        <v>110245</v>
      </c>
      <c r="M65" s="8" t="s">
        <v>280</v>
      </c>
      <c r="N65" s="8" t="s">
        <v>124</v>
      </c>
      <c r="O65" s="8">
        <v>4</v>
      </c>
      <c r="P65" s="8">
        <v>11</v>
      </c>
      <c r="Q65" s="8">
        <v>4</v>
      </c>
      <c r="R65" s="8">
        <v>4</v>
      </c>
      <c r="S65" s="8">
        <v>4</v>
      </c>
      <c r="T65" s="68">
        <f t="shared" ref="T65:T101" si="3">L65-J65</f>
        <v>-143555</v>
      </c>
      <c r="U65" s="68">
        <v>0</v>
      </c>
      <c r="V65" s="35"/>
    </row>
    <row r="66" spans="1:22" s="23" customFormat="1" ht="33.75" customHeight="1">
      <c r="A66" s="104">
        <v>71</v>
      </c>
      <c r="B66" s="99" t="s">
        <v>420</v>
      </c>
      <c r="C66" s="105">
        <v>498800</v>
      </c>
      <c r="D66" s="105">
        <v>498800</v>
      </c>
      <c r="E66" s="105">
        <v>498800</v>
      </c>
      <c r="F66" s="99" t="s">
        <v>421</v>
      </c>
      <c r="G66" s="99">
        <v>59</v>
      </c>
      <c r="H66" s="4" t="s">
        <v>125</v>
      </c>
      <c r="I66" s="5" t="s">
        <v>126</v>
      </c>
      <c r="J66" s="6">
        <v>498800</v>
      </c>
      <c r="K66" s="72" t="s">
        <v>247</v>
      </c>
      <c r="L66" s="10">
        <v>25814</v>
      </c>
      <c r="M66" s="8" t="s">
        <v>247</v>
      </c>
      <c r="N66" s="8" t="s">
        <v>124</v>
      </c>
      <c r="O66" s="8">
        <v>4</v>
      </c>
      <c r="P66" s="8">
        <v>11</v>
      </c>
      <c r="Q66" s="8">
        <v>4</v>
      </c>
      <c r="R66" s="8">
        <v>4</v>
      </c>
      <c r="S66" s="8">
        <v>4</v>
      </c>
      <c r="T66" s="68">
        <f t="shared" si="3"/>
        <v>-472986</v>
      </c>
      <c r="U66" s="68">
        <v>0</v>
      </c>
      <c r="V66" s="35"/>
    </row>
    <row r="67" spans="1:22" s="23" customFormat="1" ht="33.75" customHeight="1">
      <c r="A67" s="104">
        <v>72</v>
      </c>
      <c r="B67" s="99" t="s">
        <v>128</v>
      </c>
      <c r="C67" s="105">
        <v>729000</v>
      </c>
      <c r="D67" s="105">
        <v>729000</v>
      </c>
      <c r="E67" s="105">
        <v>729000</v>
      </c>
      <c r="F67" s="99" t="s">
        <v>421</v>
      </c>
      <c r="G67" s="99">
        <v>60</v>
      </c>
      <c r="H67" s="4" t="s">
        <v>127</v>
      </c>
      <c r="I67" s="5" t="s">
        <v>128</v>
      </c>
      <c r="J67" s="6">
        <v>729000</v>
      </c>
      <c r="K67" s="32" t="s">
        <v>247</v>
      </c>
      <c r="L67" s="10">
        <v>729000</v>
      </c>
      <c r="M67" s="8" t="s">
        <v>247</v>
      </c>
      <c r="N67" s="8" t="s">
        <v>94</v>
      </c>
      <c r="O67" s="8">
        <v>1</v>
      </c>
      <c r="P67" s="8">
        <v>2</v>
      </c>
      <c r="Q67" s="8">
        <v>2</v>
      </c>
      <c r="R67" s="8">
        <v>4</v>
      </c>
      <c r="S67" s="8">
        <v>4</v>
      </c>
      <c r="T67" s="68">
        <f t="shared" si="3"/>
        <v>0</v>
      </c>
      <c r="U67" s="68">
        <v>0</v>
      </c>
      <c r="V67" s="35"/>
    </row>
    <row r="68" spans="1:22" s="23" customFormat="1" ht="39" customHeight="1">
      <c r="A68" s="104">
        <v>75</v>
      </c>
      <c r="B68" s="108" t="s">
        <v>499</v>
      </c>
      <c r="C68" s="99">
        <v>0</v>
      </c>
      <c r="D68" s="99">
        <v>0</v>
      </c>
      <c r="E68" s="99" t="s">
        <v>328</v>
      </c>
      <c r="F68" s="99" t="s">
        <v>427</v>
      </c>
      <c r="G68" s="99">
        <v>61</v>
      </c>
      <c r="H68" s="4" t="s">
        <v>129</v>
      </c>
      <c r="I68" s="5" t="s">
        <v>130</v>
      </c>
      <c r="J68" s="13">
        <v>0</v>
      </c>
      <c r="K68" s="84" t="s">
        <v>281</v>
      </c>
      <c r="L68" s="41">
        <v>0</v>
      </c>
      <c r="M68" s="84" t="s">
        <v>281</v>
      </c>
      <c r="N68" s="84" t="s">
        <v>516</v>
      </c>
      <c r="O68" s="8">
        <v>2</v>
      </c>
      <c r="P68" s="8">
        <v>2</v>
      </c>
      <c r="Q68" s="8">
        <v>2</v>
      </c>
      <c r="R68" s="8">
        <v>4</v>
      </c>
      <c r="S68" s="8">
        <v>5</v>
      </c>
      <c r="T68" s="68">
        <f t="shared" si="3"/>
        <v>0</v>
      </c>
      <c r="U68" s="68">
        <v>0</v>
      </c>
      <c r="V68" s="35"/>
    </row>
    <row r="69" spans="1:22" s="23" customFormat="1" ht="128.25" customHeight="1">
      <c r="A69" s="104">
        <v>76</v>
      </c>
      <c r="B69" s="99" t="s">
        <v>428</v>
      </c>
      <c r="C69" s="99">
        <v>0</v>
      </c>
      <c r="D69" s="99" t="s">
        <v>328</v>
      </c>
      <c r="E69" s="99" t="s">
        <v>328</v>
      </c>
      <c r="F69" s="108" t="s">
        <v>429</v>
      </c>
      <c r="G69" s="99">
        <v>62</v>
      </c>
      <c r="H69" s="4" t="s">
        <v>131</v>
      </c>
      <c r="I69" s="5" t="s">
        <v>132</v>
      </c>
      <c r="J69" s="13">
        <v>0</v>
      </c>
      <c r="K69" s="85" t="s">
        <v>282</v>
      </c>
      <c r="L69" s="41">
        <v>0</v>
      </c>
      <c r="M69" s="85" t="s">
        <v>282</v>
      </c>
      <c r="N69" s="8" t="s">
        <v>517</v>
      </c>
      <c r="O69" s="8">
        <v>1</v>
      </c>
      <c r="P69" s="8">
        <v>2</v>
      </c>
      <c r="Q69" s="8">
        <v>5</v>
      </c>
      <c r="R69" s="8">
        <v>4</v>
      </c>
      <c r="S69" s="8">
        <v>5</v>
      </c>
      <c r="T69" s="68">
        <f t="shared" si="3"/>
        <v>0</v>
      </c>
      <c r="U69" s="68">
        <v>0</v>
      </c>
      <c r="V69" s="35"/>
    </row>
    <row r="70" spans="1:22" s="23" customFormat="1" ht="126.75" customHeight="1">
      <c r="A70" s="104">
        <v>77</v>
      </c>
      <c r="B70" s="99" t="s">
        <v>430</v>
      </c>
      <c r="C70" s="105">
        <v>20000000</v>
      </c>
      <c r="D70" s="105">
        <v>20000000</v>
      </c>
      <c r="E70" s="105">
        <v>20000000</v>
      </c>
      <c r="F70" s="104" t="s">
        <v>431</v>
      </c>
      <c r="G70" s="99">
        <v>63</v>
      </c>
      <c r="H70" s="4" t="s">
        <v>133</v>
      </c>
      <c r="I70" s="5" t="s">
        <v>134</v>
      </c>
      <c r="J70" s="31">
        <v>20000000</v>
      </c>
      <c r="K70" s="77" t="s">
        <v>283</v>
      </c>
      <c r="L70" s="7">
        <v>20000000</v>
      </c>
      <c r="M70" s="217" t="s">
        <v>283</v>
      </c>
      <c r="N70" s="32" t="s">
        <v>135</v>
      </c>
      <c r="O70" s="8">
        <v>1</v>
      </c>
      <c r="P70" s="8">
        <v>2</v>
      </c>
      <c r="Q70" s="8">
        <v>2</v>
      </c>
      <c r="R70" s="8">
        <v>4</v>
      </c>
      <c r="S70" s="8">
        <v>5</v>
      </c>
      <c r="T70" s="68">
        <f t="shared" si="3"/>
        <v>0</v>
      </c>
      <c r="U70" s="68">
        <v>0</v>
      </c>
      <c r="V70" s="35"/>
    </row>
    <row r="71" spans="1:22" s="23" customFormat="1" ht="82.5" customHeight="1">
      <c r="A71" s="104">
        <v>78</v>
      </c>
      <c r="B71" s="108" t="s">
        <v>500</v>
      </c>
      <c r="C71" s="105">
        <v>93400</v>
      </c>
      <c r="D71" s="105">
        <v>93400</v>
      </c>
      <c r="E71" s="105">
        <v>93400</v>
      </c>
      <c r="F71" s="99" t="s">
        <v>432</v>
      </c>
      <c r="G71" s="99">
        <v>64</v>
      </c>
      <c r="H71" s="4" t="s">
        <v>136</v>
      </c>
      <c r="I71" s="64" t="s">
        <v>137</v>
      </c>
      <c r="J71" s="12">
        <v>93400</v>
      </c>
      <c r="K71" s="70" t="s">
        <v>284</v>
      </c>
      <c r="L71" s="10">
        <v>93400</v>
      </c>
      <c r="M71" s="8" t="s">
        <v>284</v>
      </c>
      <c r="N71" s="8" t="s">
        <v>124</v>
      </c>
      <c r="O71" s="8">
        <v>3</v>
      </c>
      <c r="P71" s="8">
        <v>4</v>
      </c>
      <c r="Q71" s="8">
        <v>6</v>
      </c>
      <c r="R71" s="8">
        <v>4</v>
      </c>
      <c r="S71" s="8">
        <v>6</v>
      </c>
      <c r="T71" s="68">
        <f t="shared" si="3"/>
        <v>0</v>
      </c>
      <c r="U71" s="68">
        <v>0</v>
      </c>
      <c r="V71" s="35"/>
    </row>
    <row r="72" spans="1:22" s="9" customFormat="1" ht="71.25" customHeight="1">
      <c r="A72" s="104">
        <v>79</v>
      </c>
      <c r="B72" s="108" t="s">
        <v>501</v>
      </c>
      <c r="C72" s="105">
        <v>123200</v>
      </c>
      <c r="D72" s="105">
        <v>123200</v>
      </c>
      <c r="E72" s="105">
        <v>123200</v>
      </c>
      <c r="F72" s="99" t="s">
        <v>433</v>
      </c>
      <c r="G72" s="99">
        <v>65</v>
      </c>
      <c r="H72" s="4" t="s">
        <v>138</v>
      </c>
      <c r="I72" s="96" t="s">
        <v>139</v>
      </c>
      <c r="J72" s="6">
        <v>123200</v>
      </c>
      <c r="K72" s="32" t="s">
        <v>285</v>
      </c>
      <c r="L72" s="10">
        <v>123200</v>
      </c>
      <c r="M72" s="8" t="s">
        <v>285</v>
      </c>
      <c r="N72" s="8" t="s">
        <v>124</v>
      </c>
      <c r="O72" s="8">
        <v>3</v>
      </c>
      <c r="P72" s="8">
        <v>4</v>
      </c>
      <c r="Q72" s="8">
        <v>6</v>
      </c>
      <c r="R72" s="8">
        <v>4</v>
      </c>
      <c r="S72" s="8">
        <v>6</v>
      </c>
      <c r="T72" s="68">
        <f t="shared" si="3"/>
        <v>0</v>
      </c>
      <c r="U72" s="68">
        <v>0</v>
      </c>
      <c r="V72" s="35"/>
    </row>
    <row r="73" spans="1:22" s="9" customFormat="1" ht="40.5" customHeight="1">
      <c r="A73" s="104">
        <v>80</v>
      </c>
      <c r="B73" s="99" t="s">
        <v>434</v>
      </c>
      <c r="C73" s="105">
        <v>6411600</v>
      </c>
      <c r="D73" s="105">
        <v>6411600</v>
      </c>
      <c r="E73" s="105">
        <v>6411600</v>
      </c>
      <c r="F73" s="99" t="s">
        <v>435</v>
      </c>
      <c r="G73" s="99">
        <v>66</v>
      </c>
      <c r="H73" s="4" t="s">
        <v>140</v>
      </c>
      <c r="I73" s="5" t="s">
        <v>141</v>
      </c>
      <c r="J73" s="6">
        <v>6411600</v>
      </c>
      <c r="K73" s="32" t="s">
        <v>286</v>
      </c>
      <c r="L73" s="10">
        <v>6211100</v>
      </c>
      <c r="M73" s="8" t="s">
        <v>286</v>
      </c>
      <c r="N73" s="8" t="s">
        <v>518</v>
      </c>
      <c r="O73" s="8">
        <v>3</v>
      </c>
      <c r="P73" s="8">
        <v>4</v>
      </c>
      <c r="Q73" s="8">
        <v>6</v>
      </c>
      <c r="R73" s="8">
        <v>4</v>
      </c>
      <c r="S73" s="8">
        <v>6</v>
      </c>
      <c r="T73" s="68">
        <f t="shared" si="3"/>
        <v>-200500</v>
      </c>
      <c r="U73" s="68">
        <v>0</v>
      </c>
      <c r="V73" s="35"/>
    </row>
    <row r="74" spans="1:22" s="9" customFormat="1" ht="33" customHeight="1">
      <c r="A74" s="152">
        <v>81</v>
      </c>
      <c r="B74" s="153"/>
      <c r="C74" s="153"/>
      <c r="D74" s="153"/>
      <c r="E74" s="153"/>
      <c r="F74" s="153"/>
      <c r="G74" s="153">
        <v>67</v>
      </c>
      <c r="H74" s="156" t="s">
        <v>217</v>
      </c>
      <c r="I74" s="157" t="s">
        <v>216</v>
      </c>
      <c r="J74" s="158">
        <v>1341000</v>
      </c>
      <c r="K74" s="159" t="s">
        <v>287</v>
      </c>
      <c r="L74" s="160">
        <v>1341000</v>
      </c>
      <c r="M74" s="152" t="s">
        <v>287</v>
      </c>
      <c r="N74" s="152" t="s">
        <v>124</v>
      </c>
      <c r="O74" s="152">
        <v>6</v>
      </c>
      <c r="P74" s="152">
        <v>20</v>
      </c>
      <c r="Q74" s="152">
        <v>1</v>
      </c>
      <c r="R74" s="152">
        <v>5</v>
      </c>
      <c r="S74" s="152">
        <v>1</v>
      </c>
      <c r="T74" s="161">
        <f t="shared" si="3"/>
        <v>0</v>
      </c>
      <c r="U74" s="161">
        <v>0</v>
      </c>
      <c r="V74" s="155" t="s">
        <v>491</v>
      </c>
    </row>
    <row r="75" spans="1:22" s="194" customFormat="1" ht="63" customHeight="1">
      <c r="A75" s="104">
        <v>82</v>
      </c>
      <c r="B75" s="112" t="s">
        <v>436</v>
      </c>
      <c r="C75" s="127">
        <v>125600</v>
      </c>
      <c r="D75" s="127">
        <v>125600</v>
      </c>
      <c r="E75" s="127">
        <v>125600</v>
      </c>
      <c r="F75" s="126" t="s">
        <v>437</v>
      </c>
      <c r="G75" s="107">
        <v>68</v>
      </c>
      <c r="H75" s="4" t="s">
        <v>142</v>
      </c>
      <c r="I75" s="5" t="s">
        <v>143</v>
      </c>
      <c r="J75" s="12">
        <v>125600</v>
      </c>
      <c r="K75" s="80" t="s">
        <v>288</v>
      </c>
      <c r="L75" s="10">
        <v>763830</v>
      </c>
      <c r="M75" s="84" t="s">
        <v>288</v>
      </c>
      <c r="N75" s="8" t="s">
        <v>124</v>
      </c>
      <c r="O75" s="8">
        <v>6</v>
      </c>
      <c r="P75" s="8">
        <v>20</v>
      </c>
      <c r="Q75" s="8">
        <v>4</v>
      </c>
      <c r="R75" s="8">
        <v>5</v>
      </c>
      <c r="S75" s="8">
        <v>1</v>
      </c>
      <c r="T75" s="68">
        <f t="shared" si="3"/>
        <v>638230</v>
      </c>
      <c r="U75" s="68">
        <v>0</v>
      </c>
      <c r="V75" s="35"/>
    </row>
    <row r="76" spans="1:22" s="9" customFormat="1" ht="33" customHeight="1">
      <c r="A76" s="104">
        <v>100</v>
      </c>
      <c r="B76" s="99" t="s">
        <v>460</v>
      </c>
      <c r="C76" s="105">
        <v>833800</v>
      </c>
      <c r="D76" s="105">
        <v>833800</v>
      </c>
      <c r="E76" s="105">
        <v>833800</v>
      </c>
      <c r="F76" s="99" t="s">
        <v>461</v>
      </c>
      <c r="G76" s="99">
        <v>86</v>
      </c>
      <c r="H76" s="4" t="s">
        <v>178</v>
      </c>
      <c r="I76" s="5" t="s">
        <v>179</v>
      </c>
      <c r="J76" s="12">
        <v>833800</v>
      </c>
      <c r="K76" s="70" t="s">
        <v>296</v>
      </c>
      <c r="L76" s="10">
        <v>833800</v>
      </c>
      <c r="M76" s="8" t="s">
        <v>296</v>
      </c>
      <c r="N76" s="8" t="s">
        <v>180</v>
      </c>
      <c r="O76" s="8">
        <v>6</v>
      </c>
      <c r="P76" s="8">
        <v>20</v>
      </c>
      <c r="Q76" s="8">
        <v>4</v>
      </c>
      <c r="R76" s="8">
        <v>5</v>
      </c>
      <c r="S76" s="8">
        <v>1</v>
      </c>
      <c r="T76" s="68">
        <f t="shared" si="3"/>
        <v>0</v>
      </c>
      <c r="U76" s="68">
        <v>0</v>
      </c>
      <c r="V76" s="35"/>
    </row>
    <row r="77" spans="1:22" s="9" customFormat="1" ht="39" customHeight="1">
      <c r="A77" s="104">
        <v>83</v>
      </c>
      <c r="B77" s="107" t="s">
        <v>438</v>
      </c>
      <c r="C77" s="106">
        <v>300000</v>
      </c>
      <c r="D77" s="106">
        <v>300000</v>
      </c>
      <c r="E77" s="106">
        <v>300000</v>
      </c>
      <c r="F77" s="107" t="s">
        <v>439</v>
      </c>
      <c r="G77" s="107">
        <v>69</v>
      </c>
      <c r="H77" s="4" t="s">
        <v>144</v>
      </c>
      <c r="I77" s="13" t="s">
        <v>215</v>
      </c>
      <c r="J77" s="6">
        <v>300000</v>
      </c>
      <c r="K77" s="32" t="s">
        <v>250</v>
      </c>
      <c r="L77" s="10">
        <v>300000</v>
      </c>
      <c r="M77" s="8" t="s">
        <v>250</v>
      </c>
      <c r="N77" s="8" t="s">
        <v>145</v>
      </c>
      <c r="O77" s="8">
        <v>6</v>
      </c>
      <c r="P77" s="8">
        <v>20</v>
      </c>
      <c r="Q77" s="8">
        <v>2</v>
      </c>
      <c r="R77" s="8">
        <v>5</v>
      </c>
      <c r="S77" s="8">
        <v>2</v>
      </c>
      <c r="T77" s="68">
        <f t="shared" si="3"/>
        <v>0</v>
      </c>
      <c r="U77" s="68">
        <v>0</v>
      </c>
      <c r="V77" s="35"/>
    </row>
    <row r="78" spans="1:22" s="9" customFormat="1" ht="51.75" customHeight="1">
      <c r="A78" s="104">
        <v>84</v>
      </c>
      <c r="B78" s="107" t="s">
        <v>212</v>
      </c>
      <c r="C78" s="106">
        <v>1510669</v>
      </c>
      <c r="D78" s="107" t="s">
        <v>328</v>
      </c>
      <c r="E78" s="107" t="s">
        <v>328</v>
      </c>
      <c r="F78" s="107" t="s">
        <v>440</v>
      </c>
      <c r="G78" s="107">
        <v>70</v>
      </c>
      <c r="H78" s="4" t="s">
        <v>146</v>
      </c>
      <c r="I78" s="5" t="s">
        <v>212</v>
      </c>
      <c r="J78" s="6">
        <v>1510669</v>
      </c>
      <c r="K78" s="32" t="s">
        <v>289</v>
      </c>
      <c r="L78" s="10">
        <v>1510669</v>
      </c>
      <c r="M78" s="8" t="s">
        <v>289</v>
      </c>
      <c r="N78" s="8" t="s">
        <v>147</v>
      </c>
      <c r="O78" s="32">
        <v>6</v>
      </c>
      <c r="P78" s="8">
        <v>20</v>
      </c>
      <c r="Q78" s="8">
        <v>5</v>
      </c>
      <c r="R78" s="8">
        <v>5</v>
      </c>
      <c r="S78" s="8">
        <v>2</v>
      </c>
      <c r="T78" s="68">
        <f t="shared" si="3"/>
        <v>0</v>
      </c>
      <c r="U78" s="68">
        <v>0</v>
      </c>
      <c r="V78" s="35"/>
    </row>
    <row r="79" spans="1:22" s="9" customFormat="1" ht="33.75" customHeight="1">
      <c r="A79" s="104">
        <v>85</v>
      </c>
      <c r="B79" s="107" t="s">
        <v>149</v>
      </c>
      <c r="C79" s="106">
        <v>1881900</v>
      </c>
      <c r="D79" s="106">
        <v>1881900</v>
      </c>
      <c r="E79" s="106">
        <v>1881900</v>
      </c>
      <c r="F79" s="205" t="s">
        <v>441</v>
      </c>
      <c r="G79" s="107">
        <v>71</v>
      </c>
      <c r="H79" s="4" t="s">
        <v>148</v>
      </c>
      <c r="I79" s="5" t="s">
        <v>149</v>
      </c>
      <c r="J79" s="6">
        <v>1881900</v>
      </c>
      <c r="K79" s="32" t="s">
        <v>290</v>
      </c>
      <c r="L79" s="42">
        <v>1881900</v>
      </c>
      <c r="M79" s="8" t="s">
        <v>290</v>
      </c>
      <c r="N79" s="8" t="s">
        <v>147</v>
      </c>
      <c r="O79" s="8">
        <v>6</v>
      </c>
      <c r="P79" s="8">
        <v>20</v>
      </c>
      <c r="Q79" s="8">
        <v>5</v>
      </c>
      <c r="R79" s="8">
        <v>5</v>
      </c>
      <c r="S79" s="8">
        <v>2</v>
      </c>
      <c r="T79" s="68">
        <f t="shared" si="3"/>
        <v>0</v>
      </c>
      <c r="U79" s="68">
        <v>0</v>
      </c>
      <c r="V79" s="35"/>
    </row>
    <row r="80" spans="1:22" s="9" customFormat="1" ht="141.75" customHeight="1">
      <c r="A80" s="104">
        <v>86</v>
      </c>
      <c r="B80" s="99" t="s">
        <v>151</v>
      </c>
      <c r="C80" s="99">
        <v>0</v>
      </c>
      <c r="D80" s="105">
        <v>150000</v>
      </c>
      <c r="E80" s="105">
        <v>150000</v>
      </c>
      <c r="F80" s="99" t="s">
        <v>442</v>
      </c>
      <c r="G80" s="99">
        <v>72</v>
      </c>
      <c r="H80" s="4" t="s">
        <v>150</v>
      </c>
      <c r="I80" s="5" t="s">
        <v>151</v>
      </c>
      <c r="J80" s="6">
        <v>0</v>
      </c>
      <c r="K80" s="83" t="s">
        <v>291</v>
      </c>
      <c r="L80" s="10">
        <v>0</v>
      </c>
      <c r="M80" s="88" t="s">
        <v>291</v>
      </c>
      <c r="N80" s="8" t="s">
        <v>147</v>
      </c>
      <c r="O80" s="8">
        <v>6</v>
      </c>
      <c r="P80" s="8">
        <v>20</v>
      </c>
      <c r="Q80" s="8">
        <v>5</v>
      </c>
      <c r="R80" s="8">
        <v>5</v>
      </c>
      <c r="S80" s="8">
        <v>2</v>
      </c>
      <c r="T80" s="68">
        <f t="shared" si="3"/>
        <v>0</v>
      </c>
      <c r="U80" s="68">
        <v>0</v>
      </c>
      <c r="V80" s="35"/>
    </row>
    <row r="81" spans="1:22" s="9" customFormat="1" ht="81" customHeight="1">
      <c r="A81" s="104">
        <v>87</v>
      </c>
      <c r="B81" s="99" t="s">
        <v>153</v>
      </c>
      <c r="C81" s="99">
        <v>0</v>
      </c>
      <c r="D81" s="105">
        <v>375000</v>
      </c>
      <c r="E81" s="105">
        <v>1500000</v>
      </c>
      <c r="F81" s="108" t="s">
        <v>443</v>
      </c>
      <c r="G81" s="99">
        <v>73</v>
      </c>
      <c r="H81" s="4" t="s">
        <v>152</v>
      </c>
      <c r="I81" s="5" t="s">
        <v>153</v>
      </c>
      <c r="J81" s="6">
        <v>0</v>
      </c>
      <c r="K81" s="83" t="s">
        <v>292</v>
      </c>
      <c r="L81" s="42">
        <v>0</v>
      </c>
      <c r="M81" s="84" t="s">
        <v>292</v>
      </c>
      <c r="N81" s="8" t="s">
        <v>147</v>
      </c>
      <c r="O81" s="8">
        <v>6</v>
      </c>
      <c r="P81" s="8">
        <v>20</v>
      </c>
      <c r="Q81" s="8">
        <v>5</v>
      </c>
      <c r="R81" s="8">
        <v>5</v>
      </c>
      <c r="S81" s="8">
        <v>2</v>
      </c>
      <c r="T81" s="68">
        <f t="shared" si="3"/>
        <v>0</v>
      </c>
      <c r="U81" s="68">
        <v>0</v>
      </c>
      <c r="V81" s="56"/>
    </row>
    <row r="82" spans="1:22" s="9" customFormat="1" ht="33.75" customHeight="1">
      <c r="A82" s="104">
        <v>88</v>
      </c>
      <c r="B82" s="99" t="s">
        <v>444</v>
      </c>
      <c r="C82" s="105">
        <v>424700</v>
      </c>
      <c r="D82" s="99" t="s">
        <v>328</v>
      </c>
      <c r="E82" s="99" t="s">
        <v>328</v>
      </c>
      <c r="F82" s="99" t="s">
        <v>445</v>
      </c>
      <c r="G82" s="99">
        <v>74</v>
      </c>
      <c r="H82" s="4" t="s">
        <v>154</v>
      </c>
      <c r="I82" s="5" t="s">
        <v>155</v>
      </c>
      <c r="J82" s="10">
        <v>424700</v>
      </c>
      <c r="K82" s="73" t="s">
        <v>236</v>
      </c>
      <c r="L82" s="41">
        <v>0</v>
      </c>
      <c r="M82" s="8" t="s">
        <v>236</v>
      </c>
      <c r="N82" s="8" t="s">
        <v>50</v>
      </c>
      <c r="O82" s="8">
        <v>3</v>
      </c>
      <c r="P82" s="8">
        <v>11</v>
      </c>
      <c r="Q82" s="8">
        <v>4</v>
      </c>
      <c r="R82" s="8">
        <v>5</v>
      </c>
      <c r="S82" s="8">
        <v>3</v>
      </c>
      <c r="T82" s="68">
        <f t="shared" si="3"/>
        <v>-424700</v>
      </c>
      <c r="U82" s="68">
        <v>0</v>
      </c>
      <c r="V82" s="35"/>
    </row>
    <row r="83" spans="1:22" ht="44.25" customHeight="1">
      <c r="A83" s="104">
        <v>89</v>
      </c>
      <c r="B83" s="99" t="s">
        <v>157</v>
      </c>
      <c r="C83" s="105">
        <v>1057250</v>
      </c>
      <c r="D83" s="99" t="s">
        <v>328</v>
      </c>
      <c r="E83" s="99" t="s">
        <v>328</v>
      </c>
      <c r="F83" s="99" t="s">
        <v>446</v>
      </c>
      <c r="G83" s="99">
        <v>75</v>
      </c>
      <c r="H83" s="4" t="s">
        <v>156</v>
      </c>
      <c r="I83" s="5" t="s">
        <v>157</v>
      </c>
      <c r="J83" s="10">
        <v>1057250</v>
      </c>
      <c r="K83" s="78" t="s">
        <v>285</v>
      </c>
      <c r="L83" s="69">
        <v>1057250</v>
      </c>
      <c r="M83" s="78" t="s">
        <v>285</v>
      </c>
      <c r="N83" s="8" t="s">
        <v>50</v>
      </c>
      <c r="O83" s="8">
        <v>3</v>
      </c>
      <c r="P83" s="8">
        <v>11</v>
      </c>
      <c r="Q83" s="8">
        <v>4</v>
      </c>
      <c r="R83" s="8">
        <v>5</v>
      </c>
      <c r="S83" s="8">
        <v>3</v>
      </c>
      <c r="T83" s="68">
        <f t="shared" si="3"/>
        <v>0</v>
      </c>
      <c r="U83" s="68">
        <v>0</v>
      </c>
      <c r="V83" s="35"/>
    </row>
    <row r="84" spans="1:22" ht="83.25" customHeight="1">
      <c r="A84" s="104">
        <v>90</v>
      </c>
      <c r="B84" s="99" t="s">
        <v>159</v>
      </c>
      <c r="C84" s="99" t="s">
        <v>328</v>
      </c>
      <c r="D84" s="105">
        <v>35471570</v>
      </c>
      <c r="E84" s="99" t="s">
        <v>328</v>
      </c>
      <c r="F84" s="108" t="s">
        <v>447</v>
      </c>
      <c r="G84" s="99">
        <v>76</v>
      </c>
      <c r="H84" s="14" t="s">
        <v>158</v>
      </c>
      <c r="I84" s="5" t="s">
        <v>159</v>
      </c>
      <c r="J84" s="6">
        <v>35471570</v>
      </c>
      <c r="K84" s="32" t="s">
        <v>240</v>
      </c>
      <c r="L84" s="10">
        <v>35471570</v>
      </c>
      <c r="M84" s="32" t="s">
        <v>240</v>
      </c>
      <c r="N84" s="8" t="s">
        <v>160</v>
      </c>
      <c r="O84" s="8">
        <v>6</v>
      </c>
      <c r="P84" s="8">
        <v>20</v>
      </c>
      <c r="Q84" s="8">
        <v>1</v>
      </c>
      <c r="R84" s="8">
        <v>5</v>
      </c>
      <c r="S84" s="8">
        <v>3</v>
      </c>
      <c r="T84" s="68">
        <f t="shared" si="3"/>
        <v>0</v>
      </c>
      <c r="U84" s="68">
        <v>0</v>
      </c>
      <c r="V84" s="35"/>
    </row>
    <row r="85" spans="1:22" ht="33.75" customHeight="1">
      <c r="A85" s="104">
        <v>91</v>
      </c>
      <c r="B85" s="99" t="s">
        <v>448</v>
      </c>
      <c r="C85" s="105">
        <v>19400000</v>
      </c>
      <c r="D85" s="99" t="s">
        <v>328</v>
      </c>
      <c r="E85" s="99" t="s">
        <v>328</v>
      </c>
      <c r="F85" s="99" t="s">
        <v>449</v>
      </c>
      <c r="G85" s="99">
        <v>77</v>
      </c>
      <c r="H85" s="4" t="s">
        <v>161</v>
      </c>
      <c r="I85" s="5" t="s">
        <v>220</v>
      </c>
      <c r="J85" s="6">
        <v>19400000</v>
      </c>
      <c r="K85" s="32" t="s">
        <v>240</v>
      </c>
      <c r="L85" s="10">
        <v>19400000</v>
      </c>
      <c r="M85" s="32" t="s">
        <v>240</v>
      </c>
      <c r="N85" s="8" t="s">
        <v>160</v>
      </c>
      <c r="O85" s="8">
        <v>6</v>
      </c>
      <c r="P85" s="8">
        <v>20</v>
      </c>
      <c r="Q85" s="8">
        <v>1</v>
      </c>
      <c r="R85" s="8">
        <v>5</v>
      </c>
      <c r="S85" s="8">
        <v>4</v>
      </c>
      <c r="T85" s="68">
        <f t="shared" si="3"/>
        <v>0</v>
      </c>
      <c r="U85" s="68">
        <v>0</v>
      </c>
      <c r="V85" s="35"/>
    </row>
    <row r="86" spans="1:22" ht="33.75" customHeight="1">
      <c r="A86" s="104">
        <v>92</v>
      </c>
      <c r="B86" s="99" t="s">
        <v>163</v>
      </c>
      <c r="C86" s="105">
        <v>1443211</v>
      </c>
      <c r="D86" s="99" t="s">
        <v>328</v>
      </c>
      <c r="E86" s="99" t="s">
        <v>328</v>
      </c>
      <c r="F86" s="99" t="s">
        <v>450</v>
      </c>
      <c r="G86" s="99">
        <v>78</v>
      </c>
      <c r="H86" s="4" t="s">
        <v>162</v>
      </c>
      <c r="I86" s="5" t="s">
        <v>163</v>
      </c>
      <c r="J86" s="6">
        <v>1443211</v>
      </c>
      <c r="K86" s="32" t="s">
        <v>240</v>
      </c>
      <c r="L86" s="10">
        <v>1443211</v>
      </c>
      <c r="M86" s="32" t="s">
        <v>240</v>
      </c>
      <c r="N86" s="8" t="s">
        <v>160</v>
      </c>
      <c r="O86" s="8">
        <v>6</v>
      </c>
      <c r="P86" s="8">
        <v>20</v>
      </c>
      <c r="Q86" s="8">
        <v>1</v>
      </c>
      <c r="R86" s="8">
        <v>5</v>
      </c>
      <c r="S86" s="8">
        <v>4</v>
      </c>
      <c r="T86" s="68">
        <f t="shared" si="3"/>
        <v>0</v>
      </c>
      <c r="U86" s="68">
        <v>0</v>
      </c>
      <c r="V86" s="35"/>
    </row>
    <row r="87" spans="1:22" ht="78.75" customHeight="1">
      <c r="A87" s="104">
        <v>93</v>
      </c>
      <c r="B87" s="99" t="s">
        <v>452</v>
      </c>
      <c r="C87" s="105">
        <v>500000</v>
      </c>
      <c r="D87" s="105">
        <v>500000</v>
      </c>
      <c r="E87" s="105">
        <v>500000</v>
      </c>
      <c r="F87" s="108" t="s">
        <v>502</v>
      </c>
      <c r="G87" s="99">
        <v>79</v>
      </c>
      <c r="H87" s="4" t="s">
        <v>164</v>
      </c>
      <c r="I87" s="5" t="s">
        <v>451</v>
      </c>
      <c r="J87" s="6">
        <v>500000</v>
      </c>
      <c r="K87" s="83" t="s">
        <v>293</v>
      </c>
      <c r="L87" s="10">
        <v>0</v>
      </c>
      <c r="M87" s="88" t="s">
        <v>293</v>
      </c>
      <c r="N87" s="8" t="s">
        <v>166</v>
      </c>
      <c r="O87" s="8">
        <v>6</v>
      </c>
      <c r="P87" s="8">
        <v>18</v>
      </c>
      <c r="Q87" s="8">
        <v>5</v>
      </c>
      <c r="R87" s="8">
        <v>5</v>
      </c>
      <c r="S87" s="8">
        <v>5</v>
      </c>
      <c r="T87" s="68">
        <f t="shared" si="3"/>
        <v>-500000</v>
      </c>
      <c r="U87" s="68">
        <v>0</v>
      </c>
      <c r="V87" s="35"/>
    </row>
    <row r="88" spans="1:22" s="9" customFormat="1" ht="85.5" customHeight="1">
      <c r="A88" s="104">
        <v>94</v>
      </c>
      <c r="B88" s="99" t="s">
        <v>453</v>
      </c>
      <c r="C88" s="105">
        <v>500000</v>
      </c>
      <c r="D88" s="105">
        <v>500000</v>
      </c>
      <c r="E88" s="105">
        <v>500000</v>
      </c>
      <c r="F88" s="108" t="s">
        <v>503</v>
      </c>
      <c r="G88" s="99">
        <v>80</v>
      </c>
      <c r="H88" s="4" t="s">
        <v>167</v>
      </c>
      <c r="I88" s="5" t="s">
        <v>168</v>
      </c>
      <c r="J88" s="92">
        <v>500000</v>
      </c>
      <c r="K88" s="83" t="s">
        <v>293</v>
      </c>
      <c r="L88" s="10">
        <v>0</v>
      </c>
      <c r="M88" s="88" t="s">
        <v>293</v>
      </c>
      <c r="N88" s="8" t="s">
        <v>166</v>
      </c>
      <c r="O88" s="8">
        <v>6</v>
      </c>
      <c r="P88" s="8">
        <v>20</v>
      </c>
      <c r="Q88" s="8">
        <v>1</v>
      </c>
      <c r="R88" s="8">
        <v>5</v>
      </c>
      <c r="S88" s="8">
        <v>5</v>
      </c>
      <c r="T88" s="68">
        <f t="shared" si="3"/>
        <v>-500000</v>
      </c>
      <c r="U88" s="68">
        <v>0</v>
      </c>
      <c r="V88" s="35"/>
    </row>
    <row r="89" spans="1:22" s="116" customFormat="1" ht="36.75" customHeight="1">
      <c r="A89" s="210"/>
      <c r="B89" s="211"/>
      <c r="C89" s="212"/>
      <c r="D89" s="154"/>
      <c r="E89" s="154"/>
      <c r="F89" s="211"/>
      <c r="G89" s="153">
        <v>81</v>
      </c>
      <c r="H89" s="213" t="s">
        <v>213</v>
      </c>
      <c r="I89" s="214" t="s">
        <v>214</v>
      </c>
      <c r="J89" s="154">
        <v>15640</v>
      </c>
      <c r="K89" s="204" t="s">
        <v>290</v>
      </c>
      <c r="L89" s="215">
        <v>15640</v>
      </c>
      <c r="M89" s="210" t="s">
        <v>290</v>
      </c>
      <c r="N89" s="210" t="s">
        <v>166</v>
      </c>
      <c r="O89" s="210">
        <v>6</v>
      </c>
      <c r="P89" s="210">
        <v>20</v>
      </c>
      <c r="Q89" s="210">
        <v>1</v>
      </c>
      <c r="R89" s="210">
        <v>5</v>
      </c>
      <c r="S89" s="210">
        <v>5</v>
      </c>
      <c r="T89" s="161">
        <f t="shared" si="3"/>
        <v>0</v>
      </c>
      <c r="U89" s="161">
        <v>0</v>
      </c>
      <c r="V89" s="211" t="s">
        <v>491</v>
      </c>
    </row>
    <row r="90" spans="1:22" s="9" customFormat="1" ht="33.75" customHeight="1">
      <c r="A90" s="104">
        <v>96</v>
      </c>
      <c r="B90" s="107" t="s">
        <v>170</v>
      </c>
      <c r="C90" s="106">
        <v>100000</v>
      </c>
      <c r="D90" s="106">
        <v>100000</v>
      </c>
      <c r="E90" s="106">
        <v>100000</v>
      </c>
      <c r="F90" s="107" t="s">
        <v>454</v>
      </c>
      <c r="G90" s="107">
        <v>82</v>
      </c>
      <c r="H90" s="4" t="s">
        <v>169</v>
      </c>
      <c r="I90" s="5" t="s">
        <v>170</v>
      </c>
      <c r="J90" s="6">
        <v>100000</v>
      </c>
      <c r="K90" s="207" t="s">
        <v>294</v>
      </c>
      <c r="L90" s="209">
        <v>100000</v>
      </c>
      <c r="M90" s="8" t="s">
        <v>294</v>
      </c>
      <c r="N90" s="8" t="s">
        <v>100</v>
      </c>
      <c r="O90" s="8">
        <v>6</v>
      </c>
      <c r="P90" s="8">
        <v>20</v>
      </c>
      <c r="Q90" s="8">
        <v>4</v>
      </c>
      <c r="R90" s="8">
        <v>5</v>
      </c>
      <c r="S90" s="8">
        <v>5</v>
      </c>
      <c r="T90" s="68">
        <f t="shared" si="3"/>
        <v>0</v>
      </c>
      <c r="U90" s="68">
        <v>0</v>
      </c>
      <c r="V90" s="35"/>
    </row>
    <row r="91" spans="1:22" s="9" customFormat="1" ht="33.75" customHeight="1">
      <c r="A91" s="104">
        <v>97</v>
      </c>
      <c r="B91" s="99" t="s">
        <v>172</v>
      </c>
      <c r="C91" s="105">
        <v>273900</v>
      </c>
      <c r="D91" s="105">
        <v>273900</v>
      </c>
      <c r="E91" s="105">
        <v>273900</v>
      </c>
      <c r="F91" s="99" t="s">
        <v>455</v>
      </c>
      <c r="G91" s="99">
        <v>83</v>
      </c>
      <c r="H91" s="4" t="s">
        <v>171</v>
      </c>
      <c r="I91" s="5" t="s">
        <v>172</v>
      </c>
      <c r="J91" s="6">
        <v>273900</v>
      </c>
      <c r="K91" s="32" t="s">
        <v>243</v>
      </c>
      <c r="L91" s="10">
        <v>0</v>
      </c>
      <c r="M91" s="78">
        <v>0</v>
      </c>
      <c r="N91" s="8" t="s">
        <v>100</v>
      </c>
      <c r="O91" s="8">
        <v>6</v>
      </c>
      <c r="P91" s="8">
        <v>20</v>
      </c>
      <c r="Q91" s="8">
        <v>4</v>
      </c>
      <c r="R91" s="8">
        <v>5</v>
      </c>
      <c r="S91" s="8">
        <v>5</v>
      </c>
      <c r="T91" s="68">
        <f t="shared" si="3"/>
        <v>-273900</v>
      </c>
      <c r="U91" s="68" t="s">
        <v>318</v>
      </c>
      <c r="V91" s="35"/>
    </row>
    <row r="92" spans="1:22" s="9" customFormat="1" ht="85.5" customHeight="1">
      <c r="A92" s="104">
        <v>98</v>
      </c>
      <c r="B92" s="99" t="s">
        <v>456</v>
      </c>
      <c r="C92" s="105">
        <v>193875</v>
      </c>
      <c r="D92" s="105">
        <v>193875</v>
      </c>
      <c r="E92" s="105">
        <v>193875</v>
      </c>
      <c r="F92" s="99" t="s">
        <v>457</v>
      </c>
      <c r="G92" s="99">
        <v>84</v>
      </c>
      <c r="H92" s="4" t="s">
        <v>173</v>
      </c>
      <c r="I92" s="5" t="s">
        <v>174</v>
      </c>
      <c r="J92" s="6">
        <v>193875</v>
      </c>
      <c r="K92" s="32" t="s">
        <v>295</v>
      </c>
      <c r="L92" s="10">
        <v>0</v>
      </c>
      <c r="M92" s="78">
        <v>0</v>
      </c>
      <c r="N92" s="8" t="s">
        <v>100</v>
      </c>
      <c r="O92" s="8">
        <v>6</v>
      </c>
      <c r="P92" s="8">
        <v>22</v>
      </c>
      <c r="Q92" s="8">
        <v>1</v>
      </c>
      <c r="R92" s="8">
        <v>5</v>
      </c>
      <c r="S92" s="8">
        <v>5</v>
      </c>
      <c r="T92" s="68">
        <f t="shared" si="3"/>
        <v>-193875</v>
      </c>
      <c r="U92" s="68" t="s">
        <v>319</v>
      </c>
      <c r="V92" s="35"/>
    </row>
    <row r="93" spans="1:22" s="9" customFormat="1" ht="44.25" customHeight="1">
      <c r="A93" s="104">
        <v>99</v>
      </c>
      <c r="B93" s="13" t="s">
        <v>458</v>
      </c>
      <c r="C93" s="92">
        <f>797220+190160</f>
        <v>987380</v>
      </c>
      <c r="D93" s="92">
        <f>797220+190160</f>
        <v>987380</v>
      </c>
      <c r="E93" s="92">
        <f>797220+190160</f>
        <v>987380</v>
      </c>
      <c r="F93" s="176" t="s">
        <v>459</v>
      </c>
      <c r="G93" s="13">
        <v>85</v>
      </c>
      <c r="H93" s="4" t="s">
        <v>175</v>
      </c>
      <c r="I93" s="5" t="s">
        <v>176</v>
      </c>
      <c r="J93" s="6">
        <v>987380</v>
      </c>
      <c r="K93" s="32" t="s">
        <v>314</v>
      </c>
      <c r="L93" s="10">
        <v>1021460</v>
      </c>
      <c r="M93" s="32" t="s">
        <v>314</v>
      </c>
      <c r="N93" s="8" t="s">
        <v>177</v>
      </c>
      <c r="O93" s="8">
        <v>6</v>
      </c>
      <c r="P93" s="8">
        <v>20</v>
      </c>
      <c r="Q93" s="8">
        <v>2</v>
      </c>
      <c r="R93" s="8">
        <v>5</v>
      </c>
      <c r="S93" s="8">
        <v>5</v>
      </c>
      <c r="T93" s="125">
        <f t="shared" si="3"/>
        <v>34080</v>
      </c>
      <c r="U93" s="125">
        <v>0</v>
      </c>
      <c r="V93" s="13"/>
    </row>
    <row r="94" spans="1:22" s="9" customFormat="1" ht="33.75" customHeight="1">
      <c r="A94" s="104">
        <v>101</v>
      </c>
      <c r="B94" s="99" t="s">
        <v>182</v>
      </c>
      <c r="C94" s="99">
        <v>0</v>
      </c>
      <c r="D94" s="99" t="s">
        <v>328</v>
      </c>
      <c r="E94" s="99" t="s">
        <v>328</v>
      </c>
      <c r="F94" s="99" t="s">
        <v>433</v>
      </c>
      <c r="G94" s="99">
        <v>87</v>
      </c>
      <c r="H94" s="4" t="s">
        <v>181</v>
      </c>
      <c r="I94" s="5" t="s">
        <v>182</v>
      </c>
      <c r="J94" s="13">
        <v>0</v>
      </c>
      <c r="K94" s="8" t="s">
        <v>285</v>
      </c>
      <c r="L94" s="41">
        <v>0</v>
      </c>
      <c r="M94" s="8" t="s">
        <v>285</v>
      </c>
      <c r="N94" s="8" t="s">
        <v>180</v>
      </c>
      <c r="O94" s="8">
        <v>6</v>
      </c>
      <c r="P94" s="8">
        <v>20</v>
      </c>
      <c r="Q94" s="8">
        <v>4</v>
      </c>
      <c r="R94" s="8">
        <v>5</v>
      </c>
      <c r="S94" s="8">
        <v>5</v>
      </c>
      <c r="T94" s="68">
        <f t="shared" si="3"/>
        <v>0</v>
      </c>
      <c r="U94" s="68">
        <v>0</v>
      </c>
      <c r="V94" s="35"/>
    </row>
    <row r="95" spans="1:22" s="9" customFormat="1" ht="82.5" customHeight="1">
      <c r="A95" s="104">
        <v>102</v>
      </c>
      <c r="B95" s="99" t="s">
        <v>184</v>
      </c>
      <c r="C95" s="105">
        <v>2688700</v>
      </c>
      <c r="D95" s="99" t="s">
        <v>328</v>
      </c>
      <c r="E95" s="99" t="s">
        <v>328</v>
      </c>
      <c r="F95" s="99" t="s">
        <v>462</v>
      </c>
      <c r="G95" s="99">
        <v>88</v>
      </c>
      <c r="H95" s="4" t="s">
        <v>183</v>
      </c>
      <c r="I95" s="5" t="s">
        <v>184</v>
      </c>
      <c r="J95" s="6">
        <v>2688700</v>
      </c>
      <c r="K95" s="83" t="s">
        <v>297</v>
      </c>
      <c r="L95" s="10">
        <v>2686700</v>
      </c>
      <c r="M95" s="83" t="s">
        <v>297</v>
      </c>
      <c r="N95" s="8" t="s">
        <v>180</v>
      </c>
      <c r="O95" s="8">
        <v>6</v>
      </c>
      <c r="P95" s="8">
        <v>20</v>
      </c>
      <c r="Q95" s="8">
        <v>4</v>
      </c>
      <c r="R95" s="8">
        <v>5</v>
      </c>
      <c r="S95" s="8">
        <v>5</v>
      </c>
      <c r="T95" s="68">
        <f t="shared" si="3"/>
        <v>-2000</v>
      </c>
      <c r="U95" s="68">
        <v>0</v>
      </c>
      <c r="V95" s="35"/>
    </row>
    <row r="96" spans="1:22" s="9" customFormat="1" ht="70.5" customHeight="1">
      <c r="A96" s="104">
        <v>103</v>
      </c>
      <c r="B96" s="99" t="s">
        <v>463</v>
      </c>
      <c r="C96" s="105">
        <v>8997200</v>
      </c>
      <c r="D96" s="105">
        <v>8997200</v>
      </c>
      <c r="E96" s="105">
        <v>8997200</v>
      </c>
      <c r="F96" s="113" t="s">
        <v>466</v>
      </c>
      <c r="G96" s="99">
        <v>89</v>
      </c>
      <c r="H96" s="4" t="s">
        <v>185</v>
      </c>
      <c r="I96" s="5" t="s">
        <v>186</v>
      </c>
      <c r="J96" s="6">
        <v>8997200</v>
      </c>
      <c r="K96" s="83" t="s">
        <v>298</v>
      </c>
      <c r="L96" s="10">
        <v>6000000</v>
      </c>
      <c r="M96" s="83" t="s">
        <v>298</v>
      </c>
      <c r="N96" s="8" t="s">
        <v>187</v>
      </c>
      <c r="O96" s="8">
        <v>6</v>
      </c>
      <c r="P96" s="8">
        <v>20</v>
      </c>
      <c r="Q96" s="8">
        <v>5</v>
      </c>
      <c r="R96" s="8">
        <v>5</v>
      </c>
      <c r="S96" s="8">
        <v>5</v>
      </c>
      <c r="T96" s="68">
        <f t="shared" si="3"/>
        <v>-2997200</v>
      </c>
      <c r="U96" s="68">
        <v>0</v>
      </c>
      <c r="V96" s="35"/>
    </row>
    <row r="97" spans="1:22" ht="33.75" customHeight="1">
      <c r="A97" s="104">
        <v>104</v>
      </c>
      <c r="B97" s="107" t="s">
        <v>464</v>
      </c>
      <c r="C97" s="106">
        <v>800000</v>
      </c>
      <c r="D97" s="106">
        <v>800000</v>
      </c>
      <c r="E97" s="106">
        <v>800000</v>
      </c>
      <c r="F97" s="107" t="s">
        <v>465</v>
      </c>
      <c r="G97" s="107">
        <v>90</v>
      </c>
      <c r="H97" s="4" t="s">
        <v>188</v>
      </c>
      <c r="I97" s="5" t="s">
        <v>189</v>
      </c>
      <c r="J97" s="6">
        <v>800000</v>
      </c>
      <c r="K97" s="32" t="s">
        <v>299</v>
      </c>
      <c r="L97" s="10">
        <v>500000</v>
      </c>
      <c r="M97" s="32" t="s">
        <v>299</v>
      </c>
      <c r="N97" s="8" t="s">
        <v>187</v>
      </c>
      <c r="O97" s="8">
        <v>6</v>
      </c>
      <c r="P97" s="8">
        <v>20</v>
      </c>
      <c r="Q97" s="8">
        <v>5</v>
      </c>
      <c r="R97" s="8">
        <v>5</v>
      </c>
      <c r="S97" s="8">
        <v>5</v>
      </c>
      <c r="T97" s="68">
        <f t="shared" si="3"/>
        <v>-300000</v>
      </c>
      <c r="U97" s="68">
        <v>0</v>
      </c>
      <c r="V97" s="35"/>
    </row>
    <row r="98" spans="1:22" ht="78.75" customHeight="1">
      <c r="A98" s="104">
        <v>105</v>
      </c>
      <c r="B98" s="99" t="s">
        <v>467</v>
      </c>
      <c r="C98" s="105">
        <v>800000</v>
      </c>
      <c r="D98" s="105">
        <v>800000</v>
      </c>
      <c r="E98" s="105">
        <v>800000</v>
      </c>
      <c r="F98" s="113" t="s">
        <v>468</v>
      </c>
      <c r="G98" s="99">
        <v>91</v>
      </c>
      <c r="H98" s="4" t="s">
        <v>190</v>
      </c>
      <c r="I98" s="5" t="s">
        <v>191</v>
      </c>
      <c r="J98" s="6">
        <v>300000</v>
      </c>
      <c r="K98" s="83" t="s">
        <v>300</v>
      </c>
      <c r="L98" s="10">
        <v>300000</v>
      </c>
      <c r="M98" s="83" t="s">
        <v>300</v>
      </c>
      <c r="N98" s="8" t="s">
        <v>187</v>
      </c>
      <c r="O98" s="8">
        <v>6</v>
      </c>
      <c r="P98" s="8">
        <v>20</v>
      </c>
      <c r="Q98" s="8">
        <v>5</v>
      </c>
      <c r="R98" s="8">
        <v>5</v>
      </c>
      <c r="S98" s="8">
        <v>5</v>
      </c>
      <c r="T98" s="68">
        <f t="shared" si="3"/>
        <v>0</v>
      </c>
      <c r="U98" s="68">
        <v>0</v>
      </c>
      <c r="V98" s="35"/>
    </row>
    <row r="99" spans="1:22" s="9" customFormat="1" ht="33.75" customHeight="1">
      <c r="A99" s="104">
        <v>106</v>
      </c>
      <c r="B99" s="99" t="s">
        <v>469</v>
      </c>
      <c r="C99" s="105">
        <v>200000</v>
      </c>
      <c r="D99" s="105">
        <v>200000</v>
      </c>
      <c r="E99" s="105">
        <v>200000</v>
      </c>
      <c r="F99" s="99" t="s">
        <v>470</v>
      </c>
      <c r="G99" s="99">
        <v>92</v>
      </c>
      <c r="H99" s="4" t="s">
        <v>192</v>
      </c>
      <c r="I99" s="5" t="s">
        <v>193</v>
      </c>
      <c r="J99" s="6">
        <v>200000</v>
      </c>
      <c r="K99" s="32" t="s">
        <v>253</v>
      </c>
      <c r="L99" s="10">
        <v>200000</v>
      </c>
      <c r="M99" s="32" t="s">
        <v>253</v>
      </c>
      <c r="N99" s="8" t="s">
        <v>187</v>
      </c>
      <c r="O99" s="8">
        <v>6</v>
      </c>
      <c r="P99" s="8">
        <v>20</v>
      </c>
      <c r="Q99" s="8">
        <v>5</v>
      </c>
      <c r="R99" s="8">
        <v>5</v>
      </c>
      <c r="S99" s="8">
        <v>5</v>
      </c>
      <c r="T99" s="68">
        <f t="shared" si="3"/>
        <v>0</v>
      </c>
      <c r="U99" s="68">
        <v>0</v>
      </c>
      <c r="V99" s="35"/>
    </row>
    <row r="100" spans="1:22" s="9" customFormat="1" ht="33.75" customHeight="1">
      <c r="A100" s="104">
        <v>107</v>
      </c>
      <c r="B100" s="99" t="s">
        <v>472</v>
      </c>
      <c r="C100" s="105">
        <v>200000</v>
      </c>
      <c r="D100" s="105">
        <v>200000</v>
      </c>
      <c r="E100" s="105">
        <v>200000</v>
      </c>
      <c r="F100" s="99" t="s">
        <v>471</v>
      </c>
      <c r="G100" s="99">
        <v>93</v>
      </c>
      <c r="H100" s="4" t="s">
        <v>194</v>
      </c>
      <c r="I100" s="5" t="s">
        <v>195</v>
      </c>
      <c r="J100" s="6">
        <v>200000</v>
      </c>
      <c r="K100" s="83" t="s">
        <v>301</v>
      </c>
      <c r="L100" s="10">
        <v>200000</v>
      </c>
      <c r="M100" s="83" t="s">
        <v>301</v>
      </c>
      <c r="N100" s="8" t="s">
        <v>187</v>
      </c>
      <c r="O100" s="8">
        <v>6</v>
      </c>
      <c r="P100" s="8">
        <v>20</v>
      </c>
      <c r="Q100" s="8">
        <v>5</v>
      </c>
      <c r="R100" s="8">
        <v>5</v>
      </c>
      <c r="S100" s="8">
        <v>5</v>
      </c>
      <c r="T100" s="68">
        <f t="shared" si="3"/>
        <v>0</v>
      </c>
      <c r="U100" s="68">
        <v>0</v>
      </c>
      <c r="V100" s="35"/>
    </row>
    <row r="101" spans="1:22" s="9" customFormat="1" ht="33.75" customHeight="1">
      <c r="A101" s="104">
        <v>108</v>
      </c>
      <c r="B101" s="107" t="s">
        <v>473</v>
      </c>
      <c r="C101" s="106">
        <v>200000</v>
      </c>
      <c r="D101" s="106">
        <v>200000</v>
      </c>
      <c r="E101" s="106">
        <v>200000</v>
      </c>
      <c r="F101" s="99" t="s">
        <v>474</v>
      </c>
      <c r="G101" s="107">
        <v>94</v>
      </c>
      <c r="H101" s="4" t="s">
        <v>196</v>
      </c>
      <c r="I101" s="5" t="s">
        <v>197</v>
      </c>
      <c r="J101" s="6">
        <v>200000</v>
      </c>
      <c r="K101" s="32" t="s">
        <v>302</v>
      </c>
      <c r="L101" s="10">
        <v>200000</v>
      </c>
      <c r="M101" s="32" t="s">
        <v>302</v>
      </c>
      <c r="N101" s="8" t="s">
        <v>187</v>
      </c>
      <c r="O101" s="8">
        <v>6</v>
      </c>
      <c r="P101" s="8">
        <v>20</v>
      </c>
      <c r="Q101" s="8">
        <v>5</v>
      </c>
      <c r="R101" s="8">
        <v>5</v>
      </c>
      <c r="S101" s="8">
        <v>5</v>
      </c>
      <c r="T101" s="68">
        <f t="shared" si="3"/>
        <v>0</v>
      </c>
      <c r="U101" s="68">
        <v>0</v>
      </c>
      <c r="V101" s="35"/>
    </row>
    <row r="102" spans="1:22" s="9" customFormat="1" ht="33.75" customHeight="1">
      <c r="A102" s="132">
        <v>109</v>
      </c>
      <c r="B102" s="140" t="s">
        <v>475</v>
      </c>
      <c r="C102" s="141" t="s">
        <v>328</v>
      </c>
      <c r="D102" s="141">
        <v>500000</v>
      </c>
      <c r="E102" s="141">
        <v>500000</v>
      </c>
      <c r="F102" s="133" t="s">
        <v>476</v>
      </c>
      <c r="G102" s="140"/>
      <c r="H102" s="135"/>
      <c r="I102" s="136"/>
      <c r="J102" s="134"/>
      <c r="K102" s="137"/>
      <c r="L102" s="138"/>
      <c r="M102" s="137"/>
      <c r="N102" s="132"/>
      <c r="O102" s="132"/>
      <c r="P102" s="132"/>
      <c r="Q102" s="132"/>
      <c r="R102" s="132">
        <v>5</v>
      </c>
      <c r="S102" s="132">
        <v>5</v>
      </c>
      <c r="T102" s="139"/>
      <c r="U102" s="139"/>
      <c r="V102" s="133"/>
    </row>
    <row r="103" spans="1:22" s="9" customFormat="1" ht="33.75" customHeight="1">
      <c r="A103" s="132">
        <v>110</v>
      </c>
      <c r="B103" s="140" t="s">
        <v>477</v>
      </c>
      <c r="C103" s="141" t="s">
        <v>328</v>
      </c>
      <c r="D103" s="141">
        <v>1000000</v>
      </c>
      <c r="E103" s="141">
        <v>1000000</v>
      </c>
      <c r="F103" s="133" t="s">
        <v>478</v>
      </c>
      <c r="G103" s="140"/>
      <c r="H103" s="135"/>
      <c r="I103" s="136"/>
      <c r="J103" s="134"/>
      <c r="K103" s="137"/>
      <c r="L103" s="138"/>
      <c r="M103" s="137"/>
      <c r="N103" s="132"/>
      <c r="O103" s="132"/>
      <c r="P103" s="132"/>
      <c r="Q103" s="132"/>
      <c r="R103" s="132">
        <v>5</v>
      </c>
      <c r="S103" s="132">
        <v>5</v>
      </c>
      <c r="T103" s="139"/>
      <c r="U103" s="139"/>
      <c r="V103" s="133"/>
    </row>
    <row r="104" spans="1:22" s="9" customFormat="1" ht="66" customHeight="1">
      <c r="A104" s="132">
        <v>111</v>
      </c>
      <c r="B104" s="140" t="s">
        <v>479</v>
      </c>
      <c r="C104" s="141" t="s">
        <v>328</v>
      </c>
      <c r="D104" s="141">
        <v>1186250</v>
      </c>
      <c r="E104" s="141">
        <v>1186250</v>
      </c>
      <c r="F104" s="133" t="s">
        <v>480</v>
      </c>
      <c r="G104" s="140"/>
      <c r="H104" s="135"/>
      <c r="I104" s="136"/>
      <c r="J104" s="134"/>
      <c r="K104" s="137"/>
      <c r="L104" s="138"/>
      <c r="M104" s="137"/>
      <c r="N104" s="132"/>
      <c r="O104" s="132"/>
      <c r="P104" s="132"/>
      <c r="Q104" s="132"/>
      <c r="R104" s="132">
        <v>5</v>
      </c>
      <c r="S104" s="132">
        <v>5</v>
      </c>
      <c r="T104" s="139"/>
      <c r="U104" s="139"/>
      <c r="V104" s="133"/>
    </row>
    <row r="105" spans="1:22" s="9" customFormat="1" ht="62.25" customHeight="1">
      <c r="A105" s="132">
        <v>112</v>
      </c>
      <c r="B105" s="195" t="s">
        <v>481</v>
      </c>
      <c r="C105" s="196" t="s">
        <v>328</v>
      </c>
      <c r="D105" s="196">
        <v>860000</v>
      </c>
      <c r="E105" s="196" t="s">
        <v>328</v>
      </c>
      <c r="F105" s="197" t="s">
        <v>482</v>
      </c>
      <c r="G105" s="195"/>
      <c r="H105" s="198"/>
      <c r="I105" s="199"/>
      <c r="J105" s="196"/>
      <c r="K105" s="200"/>
      <c r="L105" s="201"/>
      <c r="M105" s="200"/>
      <c r="N105" s="202"/>
      <c r="O105" s="202"/>
      <c r="P105" s="202"/>
      <c r="Q105" s="202"/>
      <c r="R105" s="132">
        <v>5</v>
      </c>
      <c r="S105" s="132">
        <v>5</v>
      </c>
      <c r="T105" s="203"/>
      <c r="U105" s="203"/>
      <c r="V105" s="195"/>
    </row>
    <row r="106" spans="1:22" ht="33.75" customHeight="1">
      <c r="A106" s="104">
        <v>114</v>
      </c>
      <c r="B106" s="107" t="s">
        <v>485</v>
      </c>
      <c r="C106" s="106">
        <v>131200</v>
      </c>
      <c r="D106" s="106">
        <v>131200</v>
      </c>
      <c r="E106" s="106">
        <v>131200</v>
      </c>
      <c r="F106" s="107" t="s">
        <v>439</v>
      </c>
      <c r="G106" s="107">
        <v>95</v>
      </c>
      <c r="H106" s="30" t="s">
        <v>198</v>
      </c>
      <c r="I106" s="24" t="s">
        <v>199</v>
      </c>
      <c r="J106" s="36">
        <v>131200</v>
      </c>
      <c r="K106" s="80" t="s">
        <v>250</v>
      </c>
      <c r="L106" s="37">
        <v>65600</v>
      </c>
      <c r="M106" s="80" t="s">
        <v>250</v>
      </c>
      <c r="N106" s="8" t="s">
        <v>124</v>
      </c>
      <c r="O106" s="8">
        <v>4</v>
      </c>
      <c r="P106" s="8">
        <v>11</v>
      </c>
      <c r="Q106" s="8">
        <v>4</v>
      </c>
      <c r="R106" s="8">
        <v>5</v>
      </c>
      <c r="S106" s="8">
        <v>7</v>
      </c>
      <c r="T106" s="68">
        <f>L106-J106</f>
        <v>-65600</v>
      </c>
      <c r="U106" s="68">
        <v>0</v>
      </c>
      <c r="V106" s="35"/>
    </row>
    <row r="107" spans="1:22" s="9" customFormat="1" ht="73.5" customHeight="1">
      <c r="A107" s="104">
        <v>115</v>
      </c>
      <c r="B107" s="99" t="s">
        <v>486</v>
      </c>
      <c r="C107" s="105">
        <v>150000</v>
      </c>
      <c r="D107" s="106">
        <v>150000</v>
      </c>
      <c r="E107" s="106">
        <v>150000</v>
      </c>
      <c r="F107" s="99" t="s">
        <v>487</v>
      </c>
      <c r="G107" s="107">
        <v>96</v>
      </c>
      <c r="H107" s="4" t="s">
        <v>200</v>
      </c>
      <c r="I107" s="5" t="s">
        <v>218</v>
      </c>
      <c r="J107" s="6">
        <v>150000</v>
      </c>
      <c r="K107" s="80" t="s">
        <v>303</v>
      </c>
      <c r="L107" s="10">
        <v>150000</v>
      </c>
      <c r="M107" s="80" t="s">
        <v>303</v>
      </c>
      <c r="N107" s="8" t="s">
        <v>124</v>
      </c>
      <c r="O107" s="8">
        <v>3</v>
      </c>
      <c r="P107" s="8">
        <v>11</v>
      </c>
      <c r="Q107" s="8">
        <v>4</v>
      </c>
      <c r="R107" s="8">
        <v>5</v>
      </c>
      <c r="S107" s="8">
        <v>7</v>
      </c>
      <c r="T107" s="68">
        <f>L107-J107</f>
        <v>0</v>
      </c>
      <c r="U107" s="68">
        <v>0</v>
      </c>
      <c r="V107" s="35"/>
    </row>
    <row r="108" spans="1:22" s="9" customFormat="1" ht="88.5" customHeight="1">
      <c r="A108" s="104">
        <v>116</v>
      </c>
      <c r="B108" s="112" t="s">
        <v>488</v>
      </c>
      <c r="C108" s="127">
        <v>133800</v>
      </c>
      <c r="D108" s="127">
        <v>133800</v>
      </c>
      <c r="E108" s="127">
        <v>133800</v>
      </c>
      <c r="F108" s="113" t="s">
        <v>489</v>
      </c>
      <c r="G108" s="112">
        <v>97</v>
      </c>
      <c r="H108" s="117" t="s">
        <v>201</v>
      </c>
      <c r="I108" s="118" t="s">
        <v>219</v>
      </c>
      <c r="J108" s="119">
        <v>133800</v>
      </c>
      <c r="K108" s="130" t="s">
        <v>304</v>
      </c>
      <c r="L108" s="131">
        <v>133800</v>
      </c>
      <c r="M108" s="130" t="s">
        <v>304</v>
      </c>
      <c r="N108" s="122" t="s">
        <v>124</v>
      </c>
      <c r="O108" s="122">
        <v>3</v>
      </c>
      <c r="P108" s="122">
        <v>11</v>
      </c>
      <c r="Q108" s="122">
        <v>4</v>
      </c>
      <c r="R108" s="122">
        <v>5</v>
      </c>
      <c r="S108" s="122">
        <v>7</v>
      </c>
      <c r="T108" s="114">
        <f>L108-J108</f>
        <v>0</v>
      </c>
      <c r="U108" s="114">
        <v>0</v>
      </c>
      <c r="V108" s="115"/>
    </row>
    <row r="109" spans="1:22" s="9" customFormat="1" ht="33.75" customHeight="1">
      <c r="A109" s="142">
        <v>20</v>
      </c>
      <c r="B109" s="143" t="s">
        <v>348</v>
      </c>
      <c r="C109" s="144" t="s">
        <v>328</v>
      </c>
      <c r="D109" s="144" t="s">
        <v>328</v>
      </c>
      <c r="E109" s="144">
        <v>31500000</v>
      </c>
      <c r="F109" s="145" t="s">
        <v>347</v>
      </c>
      <c r="G109" s="143"/>
      <c r="H109" s="146"/>
      <c r="I109" s="147"/>
      <c r="J109" s="148"/>
      <c r="K109" s="149"/>
      <c r="L109" s="150"/>
      <c r="M109" s="149"/>
      <c r="N109" s="142"/>
      <c r="O109" s="142"/>
      <c r="P109" s="142"/>
      <c r="Q109" s="142"/>
      <c r="R109" s="142"/>
      <c r="S109" s="142"/>
      <c r="T109" s="151"/>
      <c r="U109" s="151"/>
      <c r="V109" s="145"/>
    </row>
    <row r="110" spans="1:22" ht="33.75" customHeight="1">
      <c r="A110" s="142">
        <v>21</v>
      </c>
      <c r="B110" s="143" t="s">
        <v>350</v>
      </c>
      <c r="C110" s="144" t="s">
        <v>328</v>
      </c>
      <c r="D110" s="144" t="s">
        <v>328</v>
      </c>
      <c r="E110" s="144">
        <v>17600000</v>
      </c>
      <c r="F110" s="145" t="s">
        <v>349</v>
      </c>
      <c r="G110" s="143"/>
      <c r="H110" s="146"/>
      <c r="I110" s="147"/>
      <c r="J110" s="148"/>
      <c r="K110" s="149"/>
      <c r="L110" s="150"/>
      <c r="M110" s="149"/>
      <c r="N110" s="142"/>
      <c r="O110" s="142"/>
      <c r="P110" s="142"/>
      <c r="Q110" s="142"/>
      <c r="R110" s="142"/>
      <c r="S110" s="142"/>
      <c r="T110" s="151"/>
      <c r="U110" s="151"/>
      <c r="V110" s="145"/>
    </row>
    <row r="111" spans="1:22" ht="33.75" customHeight="1">
      <c r="A111" s="132">
        <v>22</v>
      </c>
      <c r="B111" s="140" t="s">
        <v>351</v>
      </c>
      <c r="C111" s="141" t="s">
        <v>328</v>
      </c>
      <c r="D111" s="141">
        <v>14500000</v>
      </c>
      <c r="E111" s="140" t="s">
        <v>328</v>
      </c>
      <c r="F111" s="133" t="s">
        <v>352</v>
      </c>
      <c r="G111" s="140"/>
      <c r="H111" s="135"/>
      <c r="I111" s="136"/>
      <c r="J111" s="134"/>
      <c r="K111" s="137"/>
      <c r="L111" s="138"/>
      <c r="M111" s="137"/>
      <c r="N111" s="132"/>
      <c r="O111" s="132"/>
      <c r="P111" s="132"/>
      <c r="Q111" s="132"/>
      <c r="R111" s="132"/>
      <c r="S111" s="132"/>
      <c r="T111" s="139"/>
      <c r="U111" s="139"/>
      <c r="V111" s="133"/>
    </row>
    <row r="112" spans="1:22" ht="33.75" customHeight="1">
      <c r="A112" s="132">
        <v>24</v>
      </c>
      <c r="B112" s="140" t="s">
        <v>354</v>
      </c>
      <c r="C112" s="141" t="s">
        <v>328</v>
      </c>
      <c r="D112" s="141">
        <v>81500</v>
      </c>
      <c r="E112" s="162">
        <v>32628000</v>
      </c>
      <c r="F112" s="133" t="s">
        <v>355</v>
      </c>
      <c r="G112" s="140"/>
      <c r="H112" s="135"/>
      <c r="I112" s="136"/>
      <c r="J112" s="134"/>
      <c r="K112" s="137"/>
      <c r="L112" s="138"/>
      <c r="M112" s="137"/>
      <c r="N112" s="132"/>
      <c r="O112" s="132"/>
      <c r="P112" s="132"/>
      <c r="Q112" s="132"/>
      <c r="R112" s="132"/>
      <c r="S112" s="132"/>
      <c r="T112" s="139"/>
      <c r="U112" s="139"/>
      <c r="V112" s="133"/>
    </row>
    <row r="113" spans="1:22" ht="33.75" customHeight="1">
      <c r="A113" s="132">
        <v>58</v>
      </c>
      <c r="B113" s="133" t="s">
        <v>402</v>
      </c>
      <c r="C113" s="134" t="s">
        <v>328</v>
      </c>
      <c r="D113" s="178">
        <v>264400</v>
      </c>
      <c r="E113" s="133" t="s">
        <v>328</v>
      </c>
      <c r="F113" s="133" t="s">
        <v>401</v>
      </c>
      <c r="G113" s="133"/>
      <c r="H113" s="179"/>
      <c r="I113" s="180"/>
      <c r="J113" s="134"/>
      <c r="K113" s="137"/>
      <c r="L113" s="138"/>
      <c r="M113" s="137"/>
      <c r="N113" s="132"/>
      <c r="O113" s="132"/>
      <c r="P113" s="132"/>
      <c r="Q113" s="132"/>
      <c r="R113" s="132"/>
      <c r="S113" s="132"/>
      <c r="T113" s="139"/>
      <c r="U113" s="139"/>
      <c r="V113" s="133"/>
    </row>
    <row r="114" spans="1:22" s="116" customFormat="1" ht="66.75" customHeight="1">
      <c r="A114" s="132">
        <v>62</v>
      </c>
      <c r="B114" s="133" t="s">
        <v>408</v>
      </c>
      <c r="C114" s="134" t="s">
        <v>328</v>
      </c>
      <c r="D114" s="134">
        <v>944800</v>
      </c>
      <c r="E114" s="133" t="s">
        <v>328</v>
      </c>
      <c r="F114" s="133" t="s">
        <v>409</v>
      </c>
      <c r="G114" s="133"/>
      <c r="H114" s="135"/>
      <c r="I114" s="136"/>
      <c r="J114" s="181"/>
      <c r="K114" s="183"/>
      <c r="L114" s="182"/>
      <c r="M114" s="183"/>
      <c r="N114" s="132"/>
      <c r="O114" s="132"/>
      <c r="P114" s="132"/>
      <c r="Q114" s="132"/>
      <c r="R114" s="132"/>
      <c r="S114" s="132"/>
      <c r="T114" s="139"/>
      <c r="U114" s="139"/>
      <c r="V114" s="133"/>
    </row>
    <row r="115" spans="1:22" s="116" customFormat="1" ht="37.5" customHeight="1">
      <c r="A115" s="132">
        <v>64</v>
      </c>
      <c r="B115" s="133" t="s">
        <v>410</v>
      </c>
      <c r="C115" s="133" t="s">
        <v>328</v>
      </c>
      <c r="D115" s="134">
        <v>854400</v>
      </c>
      <c r="E115" s="133" t="s">
        <v>328</v>
      </c>
      <c r="F115" s="133" t="s">
        <v>412</v>
      </c>
      <c r="G115" s="133"/>
      <c r="H115" s="135"/>
      <c r="I115" s="136"/>
      <c r="J115" s="134"/>
      <c r="K115" s="132"/>
      <c r="L115" s="138"/>
      <c r="M115" s="137"/>
      <c r="N115" s="132"/>
      <c r="O115" s="132"/>
      <c r="P115" s="132"/>
      <c r="Q115" s="132"/>
      <c r="R115" s="132"/>
      <c r="S115" s="132"/>
      <c r="T115" s="139"/>
      <c r="U115" s="139"/>
      <c r="V115" s="133"/>
    </row>
    <row r="116" spans="1:22" ht="33.75" customHeight="1">
      <c r="A116" s="187">
        <v>73</v>
      </c>
      <c r="B116" s="188" t="s">
        <v>423</v>
      </c>
      <c r="C116" s="189" t="s">
        <v>328</v>
      </c>
      <c r="D116" s="189">
        <v>376400</v>
      </c>
      <c r="E116" s="189" t="s">
        <v>328</v>
      </c>
      <c r="F116" s="188" t="s">
        <v>424</v>
      </c>
      <c r="G116" s="188"/>
      <c r="H116" s="190"/>
      <c r="I116" s="191"/>
      <c r="J116" s="189"/>
      <c r="K116" s="192"/>
      <c r="L116" s="189"/>
      <c r="M116" s="187"/>
      <c r="N116" s="187"/>
      <c r="O116" s="187"/>
      <c r="P116" s="187"/>
      <c r="Q116" s="187"/>
      <c r="R116" s="187"/>
      <c r="S116" s="187"/>
      <c r="T116" s="193"/>
      <c r="U116" s="193"/>
      <c r="V116" s="188"/>
    </row>
    <row r="117" spans="1:22" ht="33.75" customHeight="1">
      <c r="A117" s="142">
        <v>74</v>
      </c>
      <c r="B117" s="145" t="s">
        <v>425</v>
      </c>
      <c r="C117" s="148" t="s">
        <v>328</v>
      </c>
      <c r="D117" s="148" t="s">
        <v>328</v>
      </c>
      <c r="E117" s="148">
        <v>481400</v>
      </c>
      <c r="F117" s="145" t="s">
        <v>426</v>
      </c>
      <c r="G117" s="145"/>
      <c r="H117" s="146"/>
      <c r="I117" s="147"/>
      <c r="J117" s="148"/>
      <c r="K117" s="149"/>
      <c r="L117" s="208"/>
      <c r="M117" s="142"/>
      <c r="N117" s="142"/>
      <c r="O117" s="142"/>
      <c r="P117" s="142"/>
      <c r="Q117" s="142"/>
      <c r="R117" s="142"/>
      <c r="S117" s="142"/>
      <c r="T117" s="151"/>
      <c r="U117" s="151"/>
      <c r="V117" s="145"/>
    </row>
    <row r="118" spans="1:22" s="116" customFormat="1" ht="99" customHeight="1">
      <c r="A118" s="132">
        <v>113</v>
      </c>
      <c r="B118" s="195" t="s">
        <v>483</v>
      </c>
      <c r="C118" s="196" t="s">
        <v>328</v>
      </c>
      <c r="D118" s="196">
        <v>5150000</v>
      </c>
      <c r="E118" s="196">
        <v>5150000</v>
      </c>
      <c r="F118" s="197" t="s">
        <v>484</v>
      </c>
      <c r="G118" s="195"/>
      <c r="H118" s="198"/>
      <c r="I118" s="199"/>
      <c r="J118" s="196"/>
      <c r="K118" s="200"/>
      <c r="L118" s="201"/>
      <c r="M118" s="200"/>
      <c r="N118" s="202"/>
      <c r="O118" s="202"/>
      <c r="P118" s="202"/>
      <c r="Q118" s="202"/>
      <c r="R118" s="132"/>
      <c r="S118" s="132"/>
      <c r="T118" s="203"/>
      <c r="U118" s="203"/>
      <c r="V118" s="195"/>
    </row>
    <row r="119" spans="1:22" ht="33.75" customHeight="1">
      <c r="B119" s="3" t="s">
        <v>202</v>
      </c>
      <c r="C119" s="11">
        <f>SUBTOTAL(9,C3:C108)</f>
        <v>717821830</v>
      </c>
      <c r="I119" s="3" t="s">
        <v>202</v>
      </c>
      <c r="J119" s="39">
        <f>SUM(J3:J118)</f>
        <v>765390100</v>
      </c>
      <c r="K119" s="39"/>
      <c r="L119" s="39">
        <f>SUBTOTAL(9,L3:L108)</f>
        <v>754592259</v>
      </c>
      <c r="M119" s="11"/>
      <c r="T119" s="51">
        <f>SUM(T3:T118)</f>
        <v>-10797841</v>
      </c>
      <c r="U119" s="51"/>
      <c r="V119" s="52"/>
    </row>
    <row r="120" spans="1:22" ht="26.25" customHeight="1">
      <c r="J120" s="39"/>
      <c r="K120" s="39"/>
      <c r="L120" s="39"/>
      <c r="M120" s="11"/>
      <c r="T120" s="51"/>
    </row>
    <row r="121" spans="1:22" ht="21" customHeight="1">
      <c r="J121" s="87"/>
      <c r="L121" s="52"/>
      <c r="M121" s="11"/>
    </row>
  </sheetData>
  <autoFilter ref="A2:V118" xr:uid="{00000000-0009-0000-0000-000002000000}">
    <sortState xmlns:xlrd2="http://schemas.microsoft.com/office/spreadsheetml/2017/richdata2" ref="A3:V119">
      <sortCondition ref="R2:R119"/>
    </sortState>
  </autoFilter>
  <hyperlinks>
    <hyperlink ref="H106" r:id="rId1" display="https://emenscr.nesdb.go.th/reporter/view.html?5dc90e9e618d7a030c89c07f" xr:uid="{00000000-0004-0000-0200-000000000000}"/>
    <hyperlink ref="I106" r:id="rId2" display="https://emenscr.nesdb.go.th/reporter/view.html?5dc90e9e618d7a030c89c07f" xr:uid="{00000000-0004-0000-0200-000001000000}"/>
    <hyperlink ref="I52" r:id="rId3" display="https://emenscr.nesdb.go.th/reporter/view.html?5db96b12e414e50a393a43f5" xr:uid="{00000000-0004-0000-0200-000002000000}"/>
    <hyperlink ref="H55" r:id="rId4" display="https://emenscr.nesdb.go.th/reporter/view.html?5db67338a099c71470319a7c" xr:uid="{00000000-0004-0000-0200-000003000000}"/>
    <hyperlink ref="I55" r:id="rId5" display="https://emenscr.nesdb.go.th/reporter/view.html?5db67338a099c71470319a7c" xr:uid="{00000000-0004-0000-0200-000004000000}"/>
    <hyperlink ref="H56" r:id="rId6" display="https://emenscr.nesdb.go.th/reporter/view.html?5db6774f86d41314755704e7" xr:uid="{00000000-0004-0000-0200-000005000000}"/>
    <hyperlink ref="I32" r:id="rId7" display="https://emenscr.nesdb.go.th/reporter/view.html?5db1d954a099c714703197de" xr:uid="{00000000-0004-0000-0200-000006000000}"/>
  </hyperlinks>
  <printOptions horizontalCentered="1"/>
  <pageMargins left="0" right="0" top="0.19685039370078741" bottom="7.874015748031496E-2" header="0.31496062992125984" footer="7.874015748031496E-2"/>
  <pageSetup paperSize="9" orientation="landscape" r:id="rId8"/>
  <legacyDrawing r:id="rId9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>
    <tabColor rgb="FF92D050"/>
  </sheetPr>
  <dimension ref="A1:V121"/>
  <sheetViews>
    <sheetView zoomScaleNormal="100" zoomScaleSheetLayoutView="120" workbookViewId="0">
      <pane xSplit="7" ySplit="10" topLeftCell="O11" activePane="bottomRight" state="frozen"/>
      <selection activeCell="B1" sqref="B1"/>
      <selection pane="topRight" activeCell="H1" sqref="H1"/>
      <selection pane="bottomLeft" activeCell="B11" sqref="B11"/>
      <selection pane="bottomRight" activeCell="T1" sqref="T1:U1048576"/>
    </sheetView>
  </sheetViews>
  <sheetFormatPr defaultColWidth="9" defaultRowHeight="26.25" customHeight="1"/>
  <cols>
    <col min="1" max="1" width="5.140625" style="91" customWidth="1"/>
    <col min="2" max="2" width="91.42578125" style="11" customWidth="1"/>
    <col min="3" max="3" width="13.7109375" style="11" customWidth="1"/>
    <col min="4" max="4" width="12.85546875" style="11" customWidth="1"/>
    <col min="5" max="5" width="14.7109375" style="11" customWidth="1"/>
    <col min="6" max="6" width="23.42578125" style="11" customWidth="1"/>
    <col min="7" max="7" width="2.28515625" style="91" hidden="1" customWidth="1"/>
    <col min="8" max="8" width="14.140625" style="38" customWidth="1"/>
    <col min="9" max="9" width="61.85546875" style="40" customWidth="1"/>
    <col min="10" max="10" width="18.28515625" style="11" hidden="1" customWidth="1"/>
    <col min="11" max="11" width="14.42578125" style="11" hidden="1" customWidth="1"/>
    <col min="12" max="12" width="12.7109375" style="11" customWidth="1"/>
    <col min="13" max="13" width="19.140625" style="3" customWidth="1"/>
    <col min="14" max="14" width="26.7109375" style="11" customWidth="1"/>
    <col min="15" max="15" width="9.85546875" style="3" customWidth="1"/>
    <col min="16" max="16" width="9.5703125" style="11" customWidth="1"/>
    <col min="17" max="17" width="8" style="11" customWidth="1"/>
    <col min="18" max="18" width="9.5703125" style="3" customWidth="1"/>
    <col min="19" max="19" width="8.42578125" style="3" customWidth="1"/>
    <col min="20" max="20" width="11.5703125" style="3" hidden="1" customWidth="1"/>
    <col min="21" max="21" width="12.140625" style="3" hidden="1" customWidth="1"/>
    <col min="22" max="22" width="16.140625" style="11" customWidth="1"/>
    <col min="23" max="16384" width="9" style="11"/>
  </cols>
  <sheetData>
    <row r="1" spans="1:22" s="3" customFormat="1" ht="30" customHeight="1">
      <c r="A1" s="100"/>
      <c r="B1" s="218" t="s">
        <v>1</v>
      </c>
      <c r="C1" s="2" t="s">
        <v>519</v>
      </c>
      <c r="D1" s="2" t="s">
        <v>519</v>
      </c>
      <c r="E1" s="2" t="s">
        <v>519</v>
      </c>
      <c r="F1" s="219" t="s">
        <v>231</v>
      </c>
      <c r="G1" s="100" t="s">
        <v>520</v>
      </c>
      <c r="H1" s="1" t="s">
        <v>0</v>
      </c>
      <c r="I1" s="2" t="s">
        <v>1</v>
      </c>
      <c r="J1" s="2" t="s">
        <v>523</v>
      </c>
      <c r="K1" s="2" t="s">
        <v>231</v>
      </c>
      <c r="L1" s="2" t="s">
        <v>524</v>
      </c>
      <c r="M1" s="2" t="s">
        <v>231</v>
      </c>
      <c r="N1" s="2" t="s">
        <v>305</v>
      </c>
      <c r="O1" s="93" t="s">
        <v>322</v>
      </c>
      <c r="P1" s="93" t="s">
        <v>3</v>
      </c>
      <c r="Q1" s="2" t="s">
        <v>4</v>
      </c>
      <c r="R1" s="93" t="s">
        <v>5</v>
      </c>
      <c r="S1" s="1" t="s">
        <v>6</v>
      </c>
      <c r="T1" s="2" t="s">
        <v>226</v>
      </c>
      <c r="U1" s="2" t="s">
        <v>226</v>
      </c>
      <c r="V1" s="2" t="s">
        <v>227</v>
      </c>
    </row>
    <row r="2" spans="1:22" s="3" customFormat="1" ht="21" customHeight="1">
      <c r="A2" s="102"/>
      <c r="B2" s="218" t="s">
        <v>521</v>
      </c>
      <c r="C2" s="218">
        <v>2563</v>
      </c>
      <c r="D2" s="218">
        <v>2564</v>
      </c>
      <c r="E2" s="218">
        <v>2565</v>
      </c>
      <c r="F2" s="219"/>
      <c r="G2" s="102"/>
      <c r="H2" s="47"/>
      <c r="I2" s="49" t="s">
        <v>522</v>
      </c>
      <c r="J2" s="49" t="s">
        <v>522</v>
      </c>
      <c r="K2" s="49" t="s">
        <v>522</v>
      </c>
      <c r="L2" s="2" t="s">
        <v>221</v>
      </c>
      <c r="M2" s="2" t="s">
        <v>221</v>
      </c>
      <c r="N2" s="49" t="s">
        <v>504</v>
      </c>
      <c r="O2" s="49" t="s">
        <v>323</v>
      </c>
      <c r="P2" s="49" t="s">
        <v>7</v>
      </c>
      <c r="Q2" s="48"/>
      <c r="R2" s="97" t="s">
        <v>8</v>
      </c>
      <c r="S2" s="94" t="s">
        <v>9</v>
      </c>
      <c r="T2" s="48"/>
      <c r="U2" s="48"/>
      <c r="V2" s="48"/>
    </row>
    <row r="3" spans="1:22" s="9" customFormat="1" ht="33.75" customHeight="1">
      <c r="A3" s="104">
        <v>1</v>
      </c>
      <c r="B3" s="99" t="s">
        <v>11</v>
      </c>
      <c r="C3" s="105">
        <v>26126200</v>
      </c>
      <c r="D3" s="105">
        <v>3038100</v>
      </c>
      <c r="E3" s="105">
        <v>3038100</v>
      </c>
      <c r="F3" s="99" t="s">
        <v>359</v>
      </c>
      <c r="G3" s="104">
        <v>1</v>
      </c>
      <c r="H3" s="4" t="s">
        <v>10</v>
      </c>
      <c r="I3" s="5" t="s">
        <v>11</v>
      </c>
      <c r="J3" s="6">
        <v>26126200</v>
      </c>
      <c r="K3" s="32" t="s">
        <v>232</v>
      </c>
      <c r="L3" s="7">
        <v>11756790</v>
      </c>
      <c r="M3" s="8" t="s">
        <v>232</v>
      </c>
      <c r="N3" s="8" t="s">
        <v>12</v>
      </c>
      <c r="O3" s="8">
        <v>4</v>
      </c>
      <c r="P3" s="8">
        <v>11</v>
      </c>
      <c r="Q3" s="8">
        <v>4</v>
      </c>
      <c r="R3" s="8">
        <v>1</v>
      </c>
      <c r="S3" s="8">
        <v>1</v>
      </c>
      <c r="T3" s="68">
        <f t="shared" ref="T3:T9" si="0">L3-J3</f>
        <v>-14369410</v>
      </c>
      <c r="U3" s="68">
        <v>0</v>
      </c>
      <c r="V3" s="35"/>
    </row>
    <row r="4" spans="1:22" s="9" customFormat="1" ht="33.75" customHeight="1">
      <c r="A4" s="104">
        <v>2</v>
      </c>
      <c r="B4" s="99" t="s">
        <v>14</v>
      </c>
      <c r="C4" s="105">
        <v>3000000</v>
      </c>
      <c r="D4" s="105">
        <v>3000000</v>
      </c>
      <c r="E4" s="105">
        <v>3000000</v>
      </c>
      <c r="F4" s="99" t="s">
        <v>324</v>
      </c>
      <c r="G4" s="104">
        <v>2</v>
      </c>
      <c r="H4" s="4" t="s">
        <v>13</v>
      </c>
      <c r="I4" s="5" t="s">
        <v>14</v>
      </c>
      <c r="J4" s="6">
        <v>3000000</v>
      </c>
      <c r="K4" s="32" t="s">
        <v>235</v>
      </c>
      <c r="L4" s="10">
        <v>3000000</v>
      </c>
      <c r="M4" s="8" t="s">
        <v>310</v>
      </c>
      <c r="N4" s="8" t="s">
        <v>505</v>
      </c>
      <c r="O4" s="8">
        <v>3</v>
      </c>
      <c r="P4" s="8">
        <v>11</v>
      </c>
      <c r="Q4" s="8">
        <v>4</v>
      </c>
      <c r="R4" s="8">
        <v>1</v>
      </c>
      <c r="S4" s="8">
        <v>1</v>
      </c>
      <c r="T4" s="68">
        <f t="shared" si="0"/>
        <v>0</v>
      </c>
      <c r="U4" s="68" t="s">
        <v>235</v>
      </c>
      <c r="V4" s="35"/>
    </row>
    <row r="5" spans="1:22" ht="33.75" customHeight="1">
      <c r="A5" s="104">
        <v>3</v>
      </c>
      <c r="B5" s="99" t="s">
        <v>325</v>
      </c>
      <c r="C5" s="106">
        <v>3000000</v>
      </c>
      <c r="D5" s="106">
        <v>3000000</v>
      </c>
      <c r="E5" s="106">
        <v>3000000</v>
      </c>
      <c r="F5" s="99" t="s">
        <v>326</v>
      </c>
      <c r="G5" s="104">
        <v>3</v>
      </c>
      <c r="H5" s="4" t="s">
        <v>15</v>
      </c>
      <c r="I5" s="5" t="s">
        <v>16</v>
      </c>
      <c r="J5" s="6">
        <v>3000000</v>
      </c>
      <c r="K5" s="32" t="s">
        <v>233</v>
      </c>
      <c r="L5" s="10">
        <v>3000000</v>
      </c>
      <c r="M5" s="32" t="s">
        <v>233</v>
      </c>
      <c r="N5" s="8" t="s">
        <v>12</v>
      </c>
      <c r="O5" s="8">
        <v>3</v>
      </c>
      <c r="P5" s="8">
        <v>11</v>
      </c>
      <c r="Q5" s="8">
        <v>4</v>
      </c>
      <c r="R5" s="8">
        <v>1</v>
      </c>
      <c r="S5" s="8">
        <v>1</v>
      </c>
      <c r="T5" s="68">
        <f t="shared" si="0"/>
        <v>0</v>
      </c>
      <c r="U5" s="68">
        <v>0</v>
      </c>
      <c r="V5" s="35"/>
    </row>
    <row r="6" spans="1:22" ht="33.75" customHeight="1">
      <c r="A6" s="104">
        <v>4</v>
      </c>
      <c r="B6" s="107" t="s">
        <v>327</v>
      </c>
      <c r="C6" s="106">
        <v>1500000</v>
      </c>
      <c r="D6" s="106">
        <v>1500000</v>
      </c>
      <c r="E6" s="106">
        <v>1500000</v>
      </c>
      <c r="F6" s="99" t="s">
        <v>331</v>
      </c>
      <c r="G6" s="104">
        <v>4</v>
      </c>
      <c r="H6" s="4" t="s">
        <v>17</v>
      </c>
      <c r="I6" s="5" t="s">
        <v>204</v>
      </c>
      <c r="J6" s="12">
        <v>1500000</v>
      </c>
      <c r="K6" s="70" t="s">
        <v>234</v>
      </c>
      <c r="L6" s="10">
        <v>1500000</v>
      </c>
      <c r="M6" s="70" t="s">
        <v>234</v>
      </c>
      <c r="N6" s="8" t="s">
        <v>506</v>
      </c>
      <c r="O6" s="8">
        <v>3</v>
      </c>
      <c r="P6" s="8">
        <v>11</v>
      </c>
      <c r="Q6" s="8">
        <v>4</v>
      </c>
      <c r="R6" s="8">
        <v>1</v>
      </c>
      <c r="S6" s="8">
        <v>1</v>
      </c>
      <c r="T6" s="68">
        <f t="shared" si="0"/>
        <v>0</v>
      </c>
      <c r="U6" s="68">
        <v>0</v>
      </c>
      <c r="V6" s="35"/>
    </row>
    <row r="7" spans="1:22" ht="33.75" customHeight="1">
      <c r="A7" s="104">
        <v>5</v>
      </c>
      <c r="B7" s="107" t="s">
        <v>19</v>
      </c>
      <c r="C7" s="106">
        <v>8000000</v>
      </c>
      <c r="D7" s="107" t="s">
        <v>328</v>
      </c>
      <c r="E7" s="107" t="s">
        <v>328</v>
      </c>
      <c r="F7" s="99" t="s">
        <v>332</v>
      </c>
      <c r="G7" s="104">
        <v>5</v>
      </c>
      <c r="H7" s="4" t="s">
        <v>18</v>
      </c>
      <c r="I7" s="5" t="s">
        <v>19</v>
      </c>
      <c r="J7" s="6">
        <v>8000000</v>
      </c>
      <c r="K7" s="32" t="s">
        <v>233</v>
      </c>
      <c r="L7" s="10">
        <v>8000000</v>
      </c>
      <c r="M7" s="32" t="s">
        <v>233</v>
      </c>
      <c r="N7" s="8" t="s">
        <v>12</v>
      </c>
      <c r="O7" s="8">
        <v>3</v>
      </c>
      <c r="P7" s="8">
        <v>11</v>
      </c>
      <c r="Q7" s="8">
        <v>4</v>
      </c>
      <c r="R7" s="8">
        <v>1</v>
      </c>
      <c r="S7" s="8">
        <v>1</v>
      </c>
      <c r="T7" s="68">
        <f t="shared" si="0"/>
        <v>0</v>
      </c>
      <c r="U7" s="68">
        <v>0</v>
      </c>
      <c r="V7" s="35"/>
    </row>
    <row r="8" spans="1:22" ht="33.75" customHeight="1">
      <c r="A8" s="104">
        <v>6</v>
      </c>
      <c r="B8" s="107" t="s">
        <v>21</v>
      </c>
      <c r="C8" s="106">
        <v>1600000</v>
      </c>
      <c r="D8" s="106">
        <v>2336700</v>
      </c>
      <c r="E8" s="106">
        <v>2336700</v>
      </c>
      <c r="F8" s="99" t="s">
        <v>333</v>
      </c>
      <c r="G8" s="104">
        <v>6</v>
      </c>
      <c r="H8" s="4" t="s">
        <v>20</v>
      </c>
      <c r="I8" s="5" t="s">
        <v>21</v>
      </c>
      <c r="J8" s="6">
        <v>1600000</v>
      </c>
      <c r="K8" s="8" t="s">
        <v>311</v>
      </c>
      <c r="L8" s="7">
        <v>1600000</v>
      </c>
      <c r="M8" s="8" t="s">
        <v>311</v>
      </c>
      <c r="N8" s="8" t="s">
        <v>506</v>
      </c>
      <c r="O8" s="8">
        <v>6</v>
      </c>
      <c r="P8" s="8">
        <v>20</v>
      </c>
      <c r="Q8" s="8">
        <v>4</v>
      </c>
      <c r="R8" s="8">
        <v>1</v>
      </c>
      <c r="S8" s="8">
        <v>1</v>
      </c>
      <c r="T8" s="68">
        <f t="shared" si="0"/>
        <v>0</v>
      </c>
      <c r="U8" s="68">
        <v>0</v>
      </c>
      <c r="V8" s="35"/>
    </row>
    <row r="9" spans="1:22" s="9" customFormat="1" ht="33.75" customHeight="1">
      <c r="A9" s="104">
        <v>7</v>
      </c>
      <c r="B9" s="99" t="s">
        <v>329</v>
      </c>
      <c r="C9" s="105">
        <v>6000000</v>
      </c>
      <c r="D9" s="105">
        <v>10000000</v>
      </c>
      <c r="E9" s="105">
        <v>10000000</v>
      </c>
      <c r="F9" s="99" t="s">
        <v>334</v>
      </c>
      <c r="G9" s="104">
        <v>7</v>
      </c>
      <c r="H9" s="4" t="s">
        <v>22</v>
      </c>
      <c r="I9" s="5" t="s">
        <v>23</v>
      </c>
      <c r="J9" s="6">
        <v>6000000</v>
      </c>
      <c r="K9" s="32" t="s">
        <v>233</v>
      </c>
      <c r="L9" s="10">
        <v>6000000</v>
      </c>
      <c r="M9" s="8" t="s">
        <v>233</v>
      </c>
      <c r="N9" s="8" t="s">
        <v>12</v>
      </c>
      <c r="O9" s="8">
        <v>3</v>
      </c>
      <c r="P9" s="8">
        <v>11</v>
      </c>
      <c r="Q9" s="8">
        <v>4</v>
      </c>
      <c r="R9" s="8">
        <v>1</v>
      </c>
      <c r="S9" s="8">
        <v>1</v>
      </c>
      <c r="T9" s="68">
        <f t="shared" si="0"/>
        <v>0</v>
      </c>
      <c r="U9" s="68">
        <v>0</v>
      </c>
      <c r="V9" s="35"/>
    </row>
    <row r="10" spans="1:22" s="9" customFormat="1" ht="33.75" hidden="1" customHeight="1">
      <c r="A10" s="132">
        <v>8</v>
      </c>
      <c r="B10" s="133" t="s">
        <v>330</v>
      </c>
      <c r="C10" s="134" t="s">
        <v>328</v>
      </c>
      <c r="D10" s="134">
        <v>2000000</v>
      </c>
      <c r="E10" s="134">
        <v>2000000</v>
      </c>
      <c r="F10" s="133" t="s">
        <v>335</v>
      </c>
      <c r="G10" s="133"/>
      <c r="H10" s="135"/>
      <c r="I10" s="136"/>
      <c r="J10" s="134"/>
      <c r="K10" s="137"/>
      <c r="L10" s="138"/>
      <c r="M10" s="132"/>
      <c r="N10" s="132"/>
      <c r="O10" s="132"/>
      <c r="P10" s="132"/>
      <c r="Q10" s="132"/>
      <c r="R10" s="132">
        <v>1</v>
      </c>
      <c r="S10" s="132">
        <v>1</v>
      </c>
      <c r="T10" s="139"/>
      <c r="U10" s="139"/>
      <c r="V10" s="133"/>
    </row>
    <row r="11" spans="1:22" s="9" customFormat="1" ht="48.75" customHeight="1">
      <c r="A11" s="104">
        <v>9</v>
      </c>
      <c r="B11" s="99" t="s">
        <v>25</v>
      </c>
      <c r="C11" s="105">
        <v>66180</v>
      </c>
      <c r="D11" s="105">
        <v>270600</v>
      </c>
      <c r="E11" s="105">
        <v>270600</v>
      </c>
      <c r="F11" s="110" t="s">
        <v>336</v>
      </c>
      <c r="G11" s="104">
        <v>8</v>
      </c>
      <c r="H11" s="4" t="s">
        <v>24</v>
      </c>
      <c r="I11" s="5" t="s">
        <v>25</v>
      </c>
      <c r="J11" s="6">
        <v>66180</v>
      </c>
      <c r="K11" s="32" t="s">
        <v>238</v>
      </c>
      <c r="L11" s="7">
        <v>20350</v>
      </c>
      <c r="M11" s="32" t="s">
        <v>238</v>
      </c>
      <c r="N11" s="8" t="s">
        <v>26</v>
      </c>
      <c r="O11" s="8">
        <v>4</v>
      </c>
      <c r="P11" s="8">
        <v>11</v>
      </c>
      <c r="Q11" s="8">
        <v>4</v>
      </c>
      <c r="R11" s="8">
        <v>1</v>
      </c>
      <c r="S11" s="8">
        <v>2</v>
      </c>
      <c r="T11" s="68">
        <f t="shared" ref="T11:T17" si="1">L11-J11</f>
        <v>-45830</v>
      </c>
      <c r="U11" s="68">
        <v>0</v>
      </c>
      <c r="V11" s="35"/>
    </row>
    <row r="12" spans="1:22" ht="33.75" customHeight="1">
      <c r="A12" s="104">
        <v>10</v>
      </c>
      <c r="B12" s="107" t="s">
        <v>28</v>
      </c>
      <c r="C12" s="106">
        <v>236500</v>
      </c>
      <c r="D12" s="106">
        <v>236500</v>
      </c>
      <c r="E12" s="106">
        <v>236500</v>
      </c>
      <c r="F12" s="99" t="s">
        <v>240</v>
      </c>
      <c r="G12" s="104">
        <v>9</v>
      </c>
      <c r="H12" s="4" t="s">
        <v>27</v>
      </c>
      <c r="I12" s="5" t="s">
        <v>28</v>
      </c>
      <c r="J12" s="6">
        <v>236500</v>
      </c>
      <c r="K12" s="32" t="s">
        <v>240</v>
      </c>
      <c r="L12" s="10">
        <v>0</v>
      </c>
      <c r="M12" s="32" t="s">
        <v>240</v>
      </c>
      <c r="N12" s="8" t="s">
        <v>26</v>
      </c>
      <c r="O12" s="8">
        <v>4</v>
      </c>
      <c r="P12" s="8">
        <v>11</v>
      </c>
      <c r="Q12" s="8">
        <v>4</v>
      </c>
      <c r="R12" s="8">
        <v>1</v>
      </c>
      <c r="S12" s="8">
        <v>2</v>
      </c>
      <c r="T12" s="68">
        <f t="shared" si="1"/>
        <v>-236500</v>
      </c>
      <c r="U12" s="68">
        <v>0</v>
      </c>
      <c r="V12" s="35"/>
    </row>
    <row r="13" spans="1:22" s="9" customFormat="1" ht="33.75" customHeight="1">
      <c r="A13" s="104">
        <v>11</v>
      </c>
      <c r="B13" s="99" t="s">
        <v>30</v>
      </c>
      <c r="C13" s="105">
        <v>886000</v>
      </c>
      <c r="D13" s="105">
        <v>886000</v>
      </c>
      <c r="E13" s="105">
        <v>886000</v>
      </c>
      <c r="F13" s="99" t="s">
        <v>337</v>
      </c>
      <c r="G13" s="104">
        <v>10</v>
      </c>
      <c r="H13" s="4" t="s">
        <v>29</v>
      </c>
      <c r="I13" s="5" t="s">
        <v>30</v>
      </c>
      <c r="J13" s="6">
        <v>886000</v>
      </c>
      <c r="K13" s="32" t="s">
        <v>236</v>
      </c>
      <c r="L13" s="10">
        <v>185090</v>
      </c>
      <c r="M13" s="32" t="s">
        <v>236</v>
      </c>
      <c r="N13" s="8" t="s">
        <v>26</v>
      </c>
      <c r="O13" s="8">
        <v>4</v>
      </c>
      <c r="P13" s="8">
        <v>11</v>
      </c>
      <c r="Q13" s="8">
        <v>4</v>
      </c>
      <c r="R13" s="8">
        <v>1</v>
      </c>
      <c r="S13" s="8">
        <v>2</v>
      </c>
      <c r="T13" s="68">
        <f t="shared" si="1"/>
        <v>-700910</v>
      </c>
      <c r="U13" s="68">
        <v>0</v>
      </c>
      <c r="V13" s="35"/>
    </row>
    <row r="14" spans="1:22" s="9" customFormat="1" ht="33.75" customHeight="1">
      <c r="A14" s="8">
        <v>12</v>
      </c>
      <c r="B14" s="13" t="s">
        <v>340</v>
      </c>
      <c r="C14" s="6">
        <v>7875000</v>
      </c>
      <c r="D14" s="6">
        <v>7875000</v>
      </c>
      <c r="E14" s="6">
        <v>7875000</v>
      </c>
      <c r="F14" s="13" t="s">
        <v>339</v>
      </c>
      <c r="G14" s="8">
        <v>11</v>
      </c>
      <c r="H14" s="4" t="s">
        <v>31</v>
      </c>
      <c r="I14" s="5" t="s">
        <v>32</v>
      </c>
      <c r="J14" s="6">
        <v>7875000</v>
      </c>
      <c r="K14" s="32" t="s">
        <v>239</v>
      </c>
      <c r="L14" s="10">
        <v>7875000</v>
      </c>
      <c r="M14" s="8" t="s">
        <v>239</v>
      </c>
      <c r="N14" s="8" t="s">
        <v>26</v>
      </c>
      <c r="O14" s="8">
        <v>4</v>
      </c>
      <c r="P14" s="8">
        <v>11</v>
      </c>
      <c r="Q14" s="8">
        <v>4</v>
      </c>
      <c r="R14" s="8">
        <v>1</v>
      </c>
      <c r="S14" s="8">
        <v>2</v>
      </c>
      <c r="T14" s="125">
        <f t="shared" si="1"/>
        <v>0</v>
      </c>
      <c r="U14" s="125">
        <v>0</v>
      </c>
      <c r="V14" s="13"/>
    </row>
    <row r="15" spans="1:22" s="116" customFormat="1" ht="46.5" customHeight="1">
      <c r="A15" s="129">
        <v>13</v>
      </c>
      <c r="B15" s="112" t="s">
        <v>34</v>
      </c>
      <c r="C15" s="127">
        <v>317420</v>
      </c>
      <c r="D15" s="105">
        <v>2250700</v>
      </c>
      <c r="E15" s="105">
        <v>2250700</v>
      </c>
      <c r="F15" s="113" t="s">
        <v>525</v>
      </c>
      <c r="G15" s="104">
        <v>12</v>
      </c>
      <c r="H15" s="117" t="s">
        <v>33</v>
      </c>
      <c r="I15" s="118" t="s">
        <v>34</v>
      </c>
      <c r="J15" s="6">
        <v>317420</v>
      </c>
      <c r="K15" s="32" t="s">
        <v>237</v>
      </c>
      <c r="L15" s="216">
        <v>178160</v>
      </c>
      <c r="M15" s="122" t="s">
        <v>237</v>
      </c>
      <c r="N15" s="122" t="s">
        <v>26</v>
      </c>
      <c r="O15" s="122">
        <v>4</v>
      </c>
      <c r="P15" s="122">
        <v>11</v>
      </c>
      <c r="Q15" s="122">
        <v>4</v>
      </c>
      <c r="R15" s="122">
        <v>1</v>
      </c>
      <c r="S15" s="122">
        <v>2</v>
      </c>
      <c r="T15" s="68">
        <f t="shared" si="1"/>
        <v>-139260</v>
      </c>
      <c r="U15" s="68">
        <v>0</v>
      </c>
      <c r="V15" s="115"/>
    </row>
    <row r="16" spans="1:22" s="9" customFormat="1" ht="43.5" customHeight="1">
      <c r="A16" s="104">
        <v>14</v>
      </c>
      <c r="B16" s="108" t="s">
        <v>492</v>
      </c>
      <c r="C16" s="105">
        <v>3000000</v>
      </c>
      <c r="D16" s="105">
        <v>3000000</v>
      </c>
      <c r="E16" s="105">
        <v>3000000</v>
      </c>
      <c r="F16" s="99" t="s">
        <v>341</v>
      </c>
      <c r="G16" s="104">
        <v>13</v>
      </c>
      <c r="H16" s="4" t="s">
        <v>35</v>
      </c>
      <c r="I16" s="13" t="s">
        <v>203</v>
      </c>
      <c r="J16" s="6">
        <v>3000000</v>
      </c>
      <c r="K16" s="32" t="s">
        <v>242</v>
      </c>
      <c r="L16" s="7">
        <v>3000000</v>
      </c>
      <c r="M16" s="32" t="s">
        <v>242</v>
      </c>
      <c r="N16" s="8" t="s">
        <v>507</v>
      </c>
      <c r="O16" s="8">
        <v>3</v>
      </c>
      <c r="P16" s="8">
        <v>11</v>
      </c>
      <c r="Q16" s="8">
        <v>4</v>
      </c>
      <c r="R16" s="8">
        <v>1</v>
      </c>
      <c r="S16" s="8">
        <v>3</v>
      </c>
      <c r="T16" s="68">
        <f t="shared" si="1"/>
        <v>0</v>
      </c>
      <c r="U16" s="68">
        <v>0</v>
      </c>
      <c r="V16" s="35"/>
    </row>
    <row r="17" spans="1:22" s="9" customFormat="1" ht="33.75" customHeight="1">
      <c r="A17" s="104">
        <v>15</v>
      </c>
      <c r="B17" s="107" t="s">
        <v>37</v>
      </c>
      <c r="C17" s="105">
        <v>12164700</v>
      </c>
      <c r="D17" s="105">
        <v>16940000</v>
      </c>
      <c r="E17" s="105">
        <v>16940000</v>
      </c>
      <c r="F17" s="99" t="s">
        <v>342</v>
      </c>
      <c r="G17" s="104">
        <v>14</v>
      </c>
      <c r="H17" s="4" t="s">
        <v>36</v>
      </c>
      <c r="I17" s="5" t="s">
        <v>37</v>
      </c>
      <c r="J17" s="6">
        <v>12164700</v>
      </c>
      <c r="K17" s="32" t="s">
        <v>241</v>
      </c>
      <c r="L17" s="10">
        <v>12164000</v>
      </c>
      <c r="M17" s="32" t="s">
        <v>241</v>
      </c>
      <c r="N17" s="8" t="s">
        <v>508</v>
      </c>
      <c r="O17" s="8">
        <v>3</v>
      </c>
      <c r="P17" s="8">
        <v>11</v>
      </c>
      <c r="Q17" s="8">
        <v>4</v>
      </c>
      <c r="R17" s="8">
        <v>1</v>
      </c>
      <c r="S17" s="8">
        <v>3</v>
      </c>
      <c r="T17" s="68">
        <f t="shared" si="1"/>
        <v>-700</v>
      </c>
      <c r="U17" s="68">
        <v>0</v>
      </c>
      <c r="V17" s="35"/>
    </row>
    <row r="18" spans="1:22" s="9" customFormat="1" ht="33.75" hidden="1" customHeight="1">
      <c r="A18" s="132">
        <v>19</v>
      </c>
      <c r="B18" s="140" t="s">
        <v>346</v>
      </c>
      <c r="C18" s="141" t="s">
        <v>328</v>
      </c>
      <c r="D18" s="141">
        <v>28384500</v>
      </c>
      <c r="E18" s="140" t="s">
        <v>328</v>
      </c>
      <c r="F18" s="133" t="s">
        <v>347</v>
      </c>
      <c r="G18" s="140"/>
      <c r="H18" s="135"/>
      <c r="I18" s="136"/>
      <c r="J18" s="134"/>
      <c r="K18" s="137"/>
      <c r="L18" s="138"/>
      <c r="M18" s="137"/>
      <c r="N18" s="132"/>
      <c r="O18" s="132"/>
      <c r="P18" s="132"/>
      <c r="Q18" s="132"/>
      <c r="R18" s="132">
        <v>1</v>
      </c>
      <c r="S18" s="132">
        <v>4</v>
      </c>
      <c r="T18" s="139"/>
      <c r="U18" s="139"/>
      <c r="V18" s="133"/>
    </row>
    <row r="19" spans="1:22" ht="33.75" hidden="1" customHeight="1">
      <c r="A19" s="142">
        <v>26</v>
      </c>
      <c r="B19" s="143" t="s">
        <v>357</v>
      </c>
      <c r="C19" s="144" t="s">
        <v>328</v>
      </c>
      <c r="D19" s="163" t="s">
        <v>328</v>
      </c>
      <c r="E19" s="144">
        <v>596500</v>
      </c>
      <c r="F19" s="143" t="s">
        <v>358</v>
      </c>
      <c r="G19" s="143"/>
      <c r="H19" s="146"/>
      <c r="I19" s="147"/>
      <c r="J19" s="148"/>
      <c r="K19" s="149"/>
      <c r="L19" s="164"/>
      <c r="M19" s="142"/>
      <c r="N19" s="142"/>
      <c r="O19" s="142"/>
      <c r="P19" s="142"/>
      <c r="Q19" s="142"/>
      <c r="R19" s="142">
        <v>1</v>
      </c>
      <c r="S19" s="142">
        <v>4</v>
      </c>
      <c r="T19" s="151"/>
      <c r="U19" s="151"/>
      <c r="V19" s="145"/>
    </row>
    <row r="20" spans="1:22" ht="33.75" customHeight="1">
      <c r="A20" s="104">
        <v>16</v>
      </c>
      <c r="B20" s="99" t="s">
        <v>39</v>
      </c>
      <c r="C20" s="105">
        <v>4980000</v>
      </c>
      <c r="D20" s="105">
        <v>10000000</v>
      </c>
      <c r="E20" s="105">
        <v>10000000</v>
      </c>
      <c r="F20" s="99" t="s">
        <v>343</v>
      </c>
      <c r="G20" s="104">
        <v>15</v>
      </c>
      <c r="H20" s="4" t="s">
        <v>38</v>
      </c>
      <c r="I20" s="5" t="s">
        <v>39</v>
      </c>
      <c r="J20" s="6">
        <v>4980000</v>
      </c>
      <c r="K20" s="32" t="s">
        <v>243</v>
      </c>
      <c r="L20" s="10">
        <v>4980000</v>
      </c>
      <c r="M20" s="32" t="s">
        <v>243</v>
      </c>
      <c r="N20" s="8" t="s">
        <v>12</v>
      </c>
      <c r="O20" s="8">
        <v>3</v>
      </c>
      <c r="P20" s="8">
        <v>11</v>
      </c>
      <c r="Q20" s="8">
        <v>4</v>
      </c>
      <c r="R20" s="8">
        <v>1</v>
      </c>
      <c r="S20" s="8">
        <v>4</v>
      </c>
      <c r="T20" s="68">
        <f>L20-J20</f>
        <v>0</v>
      </c>
      <c r="U20" s="68">
        <v>0</v>
      </c>
      <c r="V20" s="35"/>
    </row>
    <row r="21" spans="1:22" ht="33.75" customHeight="1">
      <c r="A21" s="104">
        <v>17</v>
      </c>
      <c r="B21" s="107" t="s">
        <v>41</v>
      </c>
      <c r="C21" s="106">
        <v>26300000</v>
      </c>
      <c r="D21" s="106">
        <v>26300000</v>
      </c>
      <c r="E21" s="106">
        <v>26300000</v>
      </c>
      <c r="F21" s="99" t="s">
        <v>360</v>
      </c>
      <c r="G21" s="104">
        <v>16</v>
      </c>
      <c r="H21" s="4" t="s">
        <v>40</v>
      </c>
      <c r="I21" s="5" t="s">
        <v>41</v>
      </c>
      <c r="J21" s="6">
        <v>26300000</v>
      </c>
      <c r="K21" s="32" t="s">
        <v>244</v>
      </c>
      <c r="L21" s="10">
        <v>26300000</v>
      </c>
      <c r="M21" s="8" t="s">
        <v>312</v>
      </c>
      <c r="N21" s="8" t="s">
        <v>508</v>
      </c>
      <c r="O21" s="8">
        <v>3</v>
      </c>
      <c r="P21" s="8">
        <v>11</v>
      </c>
      <c r="Q21" s="8">
        <v>4</v>
      </c>
      <c r="R21" s="8">
        <v>1</v>
      </c>
      <c r="S21" s="8">
        <v>4</v>
      </c>
      <c r="T21" s="68">
        <f>L21-J21</f>
        <v>0</v>
      </c>
      <c r="U21" s="68" t="s">
        <v>321</v>
      </c>
      <c r="V21" s="35"/>
    </row>
    <row r="22" spans="1:22" ht="33.75" customHeight="1">
      <c r="A22" s="104">
        <v>18</v>
      </c>
      <c r="B22" s="107" t="s">
        <v>344</v>
      </c>
      <c r="C22" s="106">
        <v>15084600</v>
      </c>
      <c r="D22" s="107" t="s">
        <v>328</v>
      </c>
      <c r="E22" s="107" t="s">
        <v>328</v>
      </c>
      <c r="F22" s="99" t="s">
        <v>345</v>
      </c>
      <c r="G22" s="104">
        <v>17</v>
      </c>
      <c r="H22" s="4" t="s">
        <v>42</v>
      </c>
      <c r="I22" s="5" t="s">
        <v>43</v>
      </c>
      <c r="J22" s="6">
        <v>15084600</v>
      </c>
      <c r="K22" s="32" t="s">
        <v>245</v>
      </c>
      <c r="L22" s="10">
        <v>15084600</v>
      </c>
      <c r="M22" s="32" t="s">
        <v>245</v>
      </c>
      <c r="N22" s="8" t="s">
        <v>12</v>
      </c>
      <c r="O22" s="8">
        <v>3</v>
      </c>
      <c r="P22" s="8">
        <v>11</v>
      </c>
      <c r="Q22" s="8">
        <v>4</v>
      </c>
      <c r="R22" s="8">
        <v>1</v>
      </c>
      <c r="S22" s="8">
        <v>4</v>
      </c>
      <c r="T22" s="68">
        <f>L22-J22</f>
        <v>0</v>
      </c>
      <c r="U22" s="68">
        <v>0</v>
      </c>
      <c r="V22" s="35"/>
    </row>
    <row r="23" spans="1:22" ht="92.25" customHeight="1">
      <c r="A23" s="104">
        <v>23</v>
      </c>
      <c r="B23" s="126" t="s">
        <v>493</v>
      </c>
      <c r="C23" s="128">
        <v>18949000</v>
      </c>
      <c r="D23" s="107" t="s">
        <v>328</v>
      </c>
      <c r="E23" s="106" t="s">
        <v>328</v>
      </c>
      <c r="F23" s="99" t="s">
        <v>353</v>
      </c>
      <c r="G23" s="104">
        <v>18</v>
      </c>
      <c r="H23" s="4" t="s">
        <v>44</v>
      </c>
      <c r="I23" s="5" t="s">
        <v>45</v>
      </c>
      <c r="J23" s="6">
        <v>18949000</v>
      </c>
      <c r="K23" s="32" t="s">
        <v>246</v>
      </c>
      <c r="L23" s="10">
        <v>18949000</v>
      </c>
      <c r="M23" s="32" t="s">
        <v>246</v>
      </c>
      <c r="N23" s="8" t="s">
        <v>12</v>
      </c>
      <c r="O23" s="8">
        <v>3</v>
      </c>
      <c r="P23" s="8">
        <v>11</v>
      </c>
      <c r="Q23" s="8">
        <v>4</v>
      </c>
      <c r="R23" s="8">
        <v>1</v>
      </c>
      <c r="S23" s="8">
        <v>4</v>
      </c>
      <c r="T23" s="68">
        <f>L23-J23</f>
        <v>0</v>
      </c>
      <c r="U23" s="68">
        <v>0</v>
      </c>
      <c r="V23" s="35"/>
    </row>
    <row r="24" spans="1:22" ht="33.75" customHeight="1">
      <c r="A24" s="104">
        <v>25</v>
      </c>
      <c r="B24" s="107" t="s">
        <v>356</v>
      </c>
      <c r="C24" s="106">
        <v>596500</v>
      </c>
      <c r="D24" s="109">
        <v>30596500</v>
      </c>
      <c r="E24" s="107" t="s">
        <v>328</v>
      </c>
      <c r="F24" s="107" t="s">
        <v>361</v>
      </c>
      <c r="G24" s="104">
        <v>19</v>
      </c>
      <c r="H24" s="4" t="s">
        <v>46</v>
      </c>
      <c r="I24" s="5" t="s">
        <v>47</v>
      </c>
      <c r="J24" s="6">
        <v>596500</v>
      </c>
      <c r="K24" s="32" t="s">
        <v>313</v>
      </c>
      <c r="L24" s="7">
        <v>596500</v>
      </c>
      <c r="M24" s="8" t="s">
        <v>313</v>
      </c>
      <c r="N24" s="8" t="s">
        <v>12</v>
      </c>
      <c r="O24" s="8">
        <v>3</v>
      </c>
      <c r="P24" s="8">
        <v>11</v>
      </c>
      <c r="Q24" s="8">
        <v>4</v>
      </c>
      <c r="R24" s="8">
        <v>1</v>
      </c>
      <c r="S24" s="8">
        <v>4</v>
      </c>
      <c r="T24" s="68">
        <f>L24-J24</f>
        <v>0</v>
      </c>
      <c r="U24" s="68">
        <v>0</v>
      </c>
      <c r="V24" s="35"/>
    </row>
    <row r="25" spans="1:22" ht="33.75" customHeight="1">
      <c r="A25" s="165">
        <v>27</v>
      </c>
      <c r="B25" s="166" t="s">
        <v>362</v>
      </c>
      <c r="C25" s="167">
        <v>0</v>
      </c>
      <c r="D25" s="168" t="s">
        <v>328</v>
      </c>
      <c r="E25" s="167" t="s">
        <v>328</v>
      </c>
      <c r="F25" s="166" t="s">
        <v>328</v>
      </c>
      <c r="G25" s="165" t="s">
        <v>12</v>
      </c>
      <c r="H25" s="169" t="s">
        <v>328</v>
      </c>
      <c r="I25" s="170"/>
      <c r="J25" s="171"/>
      <c r="K25" s="172"/>
      <c r="L25" s="173"/>
      <c r="M25" s="165"/>
      <c r="N25" s="165" t="s">
        <v>12</v>
      </c>
      <c r="O25" s="165"/>
      <c r="P25" s="165"/>
      <c r="Q25" s="165"/>
      <c r="R25" s="165">
        <v>1</v>
      </c>
      <c r="S25" s="165">
        <v>5</v>
      </c>
      <c r="T25" s="174"/>
      <c r="U25" s="174"/>
      <c r="V25" s="175" t="s">
        <v>490</v>
      </c>
    </row>
    <row r="26" spans="1:22" ht="33.75" customHeight="1">
      <c r="A26" s="104">
        <v>28</v>
      </c>
      <c r="B26" s="99" t="s">
        <v>363</v>
      </c>
      <c r="C26" s="105">
        <v>6256000</v>
      </c>
      <c r="D26" s="105">
        <v>6256000</v>
      </c>
      <c r="E26" s="105">
        <v>6256000</v>
      </c>
      <c r="F26" s="99" t="s">
        <v>331</v>
      </c>
      <c r="G26" s="104">
        <v>20</v>
      </c>
      <c r="H26" s="99" t="s">
        <v>205</v>
      </c>
      <c r="I26" s="99" t="s">
        <v>206</v>
      </c>
      <c r="J26" s="6">
        <v>6256000</v>
      </c>
      <c r="K26" s="32" t="s">
        <v>234</v>
      </c>
      <c r="L26" s="10">
        <v>6256000</v>
      </c>
      <c r="M26" s="8" t="s">
        <v>234</v>
      </c>
      <c r="N26" s="8" t="s">
        <v>509</v>
      </c>
      <c r="O26" s="8">
        <v>3</v>
      </c>
      <c r="P26" s="8">
        <v>11</v>
      </c>
      <c r="Q26" s="8">
        <v>4</v>
      </c>
      <c r="R26" s="8">
        <v>2</v>
      </c>
      <c r="S26" s="8">
        <v>1</v>
      </c>
      <c r="T26" s="68">
        <f t="shared" ref="T26:T63" si="2">L26-J26</f>
        <v>0</v>
      </c>
      <c r="U26" s="68">
        <v>0</v>
      </c>
      <c r="V26" s="35"/>
    </row>
    <row r="27" spans="1:22" ht="67.5" customHeight="1">
      <c r="A27" s="104">
        <v>29</v>
      </c>
      <c r="B27" s="99" t="s">
        <v>364</v>
      </c>
      <c r="C27" s="105">
        <v>96790000</v>
      </c>
      <c r="D27" s="105">
        <v>46542500</v>
      </c>
      <c r="E27" s="105">
        <v>46542500</v>
      </c>
      <c r="F27" s="110" t="s">
        <v>365</v>
      </c>
      <c r="G27" s="104">
        <v>21</v>
      </c>
      <c r="H27" s="4" t="s">
        <v>49</v>
      </c>
      <c r="I27" s="5" t="s">
        <v>209</v>
      </c>
      <c r="J27" s="6">
        <v>96790000</v>
      </c>
      <c r="K27" s="32" t="s">
        <v>248</v>
      </c>
      <c r="L27" s="7">
        <v>85650000</v>
      </c>
      <c r="M27" s="8" t="s">
        <v>248</v>
      </c>
      <c r="N27" s="8" t="s">
        <v>510</v>
      </c>
      <c r="O27" s="8">
        <v>2</v>
      </c>
      <c r="P27" s="8">
        <v>9</v>
      </c>
      <c r="Q27" s="8">
        <v>1</v>
      </c>
      <c r="R27" s="8">
        <v>2</v>
      </c>
      <c r="S27" s="8">
        <v>2</v>
      </c>
      <c r="T27" s="68">
        <f t="shared" si="2"/>
        <v>-11140000</v>
      </c>
      <c r="U27" s="68">
        <v>0</v>
      </c>
      <c r="V27" s="35"/>
    </row>
    <row r="28" spans="1:22" ht="33.75" customHeight="1">
      <c r="A28" s="104">
        <v>30</v>
      </c>
      <c r="B28" s="99" t="s">
        <v>52</v>
      </c>
      <c r="C28" s="105">
        <v>87504100</v>
      </c>
      <c r="D28" s="105">
        <v>62700000</v>
      </c>
      <c r="E28" s="105">
        <v>62700000</v>
      </c>
      <c r="F28" s="99" t="s">
        <v>366</v>
      </c>
      <c r="G28" s="104">
        <v>22</v>
      </c>
      <c r="H28" s="4" t="s">
        <v>51</v>
      </c>
      <c r="I28" s="5" t="s">
        <v>52</v>
      </c>
      <c r="J28" s="12">
        <v>87504100</v>
      </c>
      <c r="K28" s="70" t="s">
        <v>249</v>
      </c>
      <c r="L28" s="7">
        <v>83944100</v>
      </c>
      <c r="M28" s="8" t="s">
        <v>249</v>
      </c>
      <c r="N28" s="8" t="s">
        <v>511</v>
      </c>
      <c r="O28" s="8">
        <v>3</v>
      </c>
      <c r="P28" s="8">
        <v>9</v>
      </c>
      <c r="Q28" s="8">
        <v>3</v>
      </c>
      <c r="R28" s="8">
        <v>2</v>
      </c>
      <c r="S28" s="8">
        <v>2</v>
      </c>
      <c r="T28" s="68">
        <f t="shared" si="2"/>
        <v>-3560000</v>
      </c>
      <c r="U28" s="68">
        <v>0</v>
      </c>
      <c r="V28" s="35"/>
    </row>
    <row r="29" spans="1:22" ht="33.75" customHeight="1">
      <c r="A29" s="104">
        <v>31</v>
      </c>
      <c r="B29" s="99" t="s">
        <v>54</v>
      </c>
      <c r="C29" s="105">
        <v>900000</v>
      </c>
      <c r="D29" s="99" t="s">
        <v>328</v>
      </c>
      <c r="E29" s="99" t="s">
        <v>328</v>
      </c>
      <c r="F29" s="99" t="s">
        <v>367</v>
      </c>
      <c r="G29" s="104">
        <v>23</v>
      </c>
      <c r="H29" s="4" t="s">
        <v>53</v>
      </c>
      <c r="I29" s="5" t="s">
        <v>54</v>
      </c>
      <c r="J29" s="6">
        <v>900000</v>
      </c>
      <c r="K29" s="32" t="s">
        <v>250</v>
      </c>
      <c r="L29" s="10">
        <v>300000</v>
      </c>
      <c r="M29" s="8" t="s">
        <v>306</v>
      </c>
      <c r="N29" s="8" t="s">
        <v>510</v>
      </c>
      <c r="O29" s="8">
        <v>3</v>
      </c>
      <c r="P29" s="8">
        <v>11</v>
      </c>
      <c r="Q29" s="8">
        <v>4</v>
      </c>
      <c r="R29" s="8">
        <v>2</v>
      </c>
      <c r="S29" s="8">
        <v>2</v>
      </c>
      <c r="T29" s="68">
        <f t="shared" si="2"/>
        <v>-600000</v>
      </c>
      <c r="U29" s="68" t="s">
        <v>320</v>
      </c>
      <c r="V29" s="35"/>
    </row>
    <row r="30" spans="1:22" s="9" customFormat="1" ht="33.75" customHeight="1">
      <c r="A30" s="104">
        <v>32</v>
      </c>
      <c r="B30" s="99" t="s">
        <v>368</v>
      </c>
      <c r="C30" s="105">
        <v>1235000</v>
      </c>
      <c r="D30" s="99" t="s">
        <v>328</v>
      </c>
      <c r="E30" s="99" t="s">
        <v>328</v>
      </c>
      <c r="F30" s="99" t="s">
        <v>369</v>
      </c>
      <c r="G30" s="104">
        <v>24</v>
      </c>
      <c r="H30" s="4" t="s">
        <v>55</v>
      </c>
      <c r="I30" s="5" t="s">
        <v>211</v>
      </c>
      <c r="J30" s="6">
        <v>1235000</v>
      </c>
      <c r="K30" s="32" t="s">
        <v>250</v>
      </c>
      <c r="L30" s="10">
        <v>1235000</v>
      </c>
      <c r="M30" s="32" t="s">
        <v>250</v>
      </c>
      <c r="N30" s="8" t="s">
        <v>510</v>
      </c>
      <c r="O30" s="8">
        <v>3</v>
      </c>
      <c r="P30" s="8">
        <v>11</v>
      </c>
      <c r="Q30" s="8">
        <v>4</v>
      </c>
      <c r="R30" s="8">
        <v>2</v>
      </c>
      <c r="S30" s="8">
        <v>2</v>
      </c>
      <c r="T30" s="68">
        <f t="shared" si="2"/>
        <v>0</v>
      </c>
      <c r="U30" s="68">
        <v>0</v>
      </c>
      <c r="V30" s="35"/>
    </row>
    <row r="31" spans="1:22" s="9" customFormat="1" ht="47.25" customHeight="1">
      <c r="A31" s="104">
        <v>33</v>
      </c>
      <c r="B31" s="13" t="s">
        <v>370</v>
      </c>
      <c r="C31" s="6">
        <v>21832000</v>
      </c>
      <c r="D31" s="6">
        <v>73850000</v>
      </c>
      <c r="E31" s="6">
        <v>73850000</v>
      </c>
      <c r="F31" s="111" t="s">
        <v>371</v>
      </c>
      <c r="G31" s="8">
        <v>25</v>
      </c>
      <c r="H31" s="4" t="s">
        <v>56</v>
      </c>
      <c r="I31" s="5" t="s">
        <v>57</v>
      </c>
      <c r="J31" s="6">
        <v>21832000</v>
      </c>
      <c r="K31" s="32" t="s">
        <v>251</v>
      </c>
      <c r="L31" s="10">
        <v>21832000</v>
      </c>
      <c r="M31" s="8" t="s">
        <v>251</v>
      </c>
      <c r="N31" s="8" t="s">
        <v>512</v>
      </c>
      <c r="O31" s="8">
        <v>3</v>
      </c>
      <c r="P31" s="8">
        <v>11</v>
      </c>
      <c r="Q31" s="8">
        <v>4</v>
      </c>
      <c r="R31" s="8">
        <v>2</v>
      </c>
      <c r="S31" s="8">
        <v>3</v>
      </c>
      <c r="T31" s="68">
        <f t="shared" si="2"/>
        <v>0</v>
      </c>
      <c r="U31" s="68">
        <v>0</v>
      </c>
      <c r="V31" s="35"/>
    </row>
    <row r="32" spans="1:22" s="9" customFormat="1" ht="33.75" customHeight="1">
      <c r="A32" s="104">
        <v>34</v>
      </c>
      <c r="B32" s="13" t="s">
        <v>59</v>
      </c>
      <c r="C32" s="6">
        <v>76160000</v>
      </c>
      <c r="D32" s="6">
        <v>192600000</v>
      </c>
      <c r="E32" s="6">
        <v>192600000</v>
      </c>
      <c r="F32" s="111" t="s">
        <v>372</v>
      </c>
      <c r="G32" s="8">
        <v>26</v>
      </c>
      <c r="H32" s="4" t="s">
        <v>58</v>
      </c>
      <c r="I32" s="24" t="s">
        <v>59</v>
      </c>
      <c r="J32" s="6">
        <v>76160000</v>
      </c>
      <c r="K32" s="32" t="s">
        <v>252</v>
      </c>
      <c r="L32" s="89">
        <v>76160000</v>
      </c>
      <c r="M32" s="8" t="s">
        <v>252</v>
      </c>
      <c r="N32" s="8" t="s">
        <v>512</v>
      </c>
      <c r="O32" s="8">
        <v>3</v>
      </c>
      <c r="P32" s="8">
        <v>11</v>
      </c>
      <c r="Q32" s="8">
        <v>4</v>
      </c>
      <c r="R32" s="8">
        <v>2</v>
      </c>
      <c r="S32" s="8">
        <v>3</v>
      </c>
      <c r="T32" s="68">
        <f t="shared" si="2"/>
        <v>0</v>
      </c>
      <c r="U32" s="68">
        <v>0</v>
      </c>
      <c r="V32" s="35"/>
    </row>
    <row r="33" spans="1:22" s="9" customFormat="1" ht="33.75" customHeight="1">
      <c r="A33" s="104">
        <v>35</v>
      </c>
      <c r="B33" s="13" t="s">
        <v>61</v>
      </c>
      <c r="C33" s="6">
        <v>118000</v>
      </c>
      <c r="D33" s="13" t="s">
        <v>328</v>
      </c>
      <c r="E33" s="13" t="s">
        <v>328</v>
      </c>
      <c r="F33" s="13" t="s">
        <v>373</v>
      </c>
      <c r="G33" s="8">
        <v>27</v>
      </c>
      <c r="H33" s="4" t="s">
        <v>60</v>
      </c>
      <c r="I33" s="5" t="s">
        <v>61</v>
      </c>
      <c r="J33" s="6">
        <v>118000</v>
      </c>
      <c r="K33" s="32" t="s">
        <v>253</v>
      </c>
      <c r="L33" s="41">
        <v>0</v>
      </c>
      <c r="M33" s="8" t="s">
        <v>253</v>
      </c>
      <c r="N33" s="8" t="s">
        <v>512</v>
      </c>
      <c r="O33" s="8">
        <v>3</v>
      </c>
      <c r="P33" s="8">
        <v>11</v>
      </c>
      <c r="Q33" s="8">
        <v>4</v>
      </c>
      <c r="R33" s="8">
        <v>2</v>
      </c>
      <c r="S33" s="8">
        <v>3</v>
      </c>
      <c r="T33" s="68">
        <f t="shared" si="2"/>
        <v>-118000</v>
      </c>
      <c r="U33" s="68">
        <v>0</v>
      </c>
      <c r="V33" s="35"/>
    </row>
    <row r="34" spans="1:22" s="9" customFormat="1" ht="33.75" customHeight="1">
      <c r="A34" s="104">
        <v>36</v>
      </c>
      <c r="B34" s="13" t="s">
        <v>374</v>
      </c>
      <c r="C34" s="6">
        <v>10880000</v>
      </c>
      <c r="D34" s="6">
        <v>27200000</v>
      </c>
      <c r="E34" s="6">
        <v>27200000</v>
      </c>
      <c r="F34" s="13" t="s">
        <v>375</v>
      </c>
      <c r="G34" s="8">
        <v>28</v>
      </c>
      <c r="H34" s="4" t="s">
        <v>62</v>
      </c>
      <c r="I34" s="25" t="s">
        <v>210</v>
      </c>
      <c r="J34" s="26">
        <v>10880000</v>
      </c>
      <c r="K34" s="73" t="s">
        <v>254</v>
      </c>
      <c r="L34" s="10">
        <v>10880000</v>
      </c>
      <c r="M34" s="27" t="s">
        <v>254</v>
      </c>
      <c r="N34" s="27" t="s">
        <v>513</v>
      </c>
      <c r="O34" s="27">
        <v>3</v>
      </c>
      <c r="P34" s="27">
        <v>11</v>
      </c>
      <c r="Q34" s="27">
        <v>4</v>
      </c>
      <c r="R34" s="27">
        <v>2</v>
      </c>
      <c r="S34" s="27">
        <v>3</v>
      </c>
      <c r="T34" s="68">
        <f t="shared" si="2"/>
        <v>0</v>
      </c>
      <c r="U34" s="68">
        <v>0</v>
      </c>
      <c r="V34" s="35"/>
    </row>
    <row r="35" spans="1:22" s="23" customFormat="1" ht="54" customHeight="1">
      <c r="A35" s="104">
        <v>37</v>
      </c>
      <c r="B35" s="13" t="s">
        <v>64</v>
      </c>
      <c r="C35" s="6">
        <v>994720</v>
      </c>
      <c r="D35" s="13" t="s">
        <v>328</v>
      </c>
      <c r="E35" s="13" t="s">
        <v>328</v>
      </c>
      <c r="F35" s="13" t="s">
        <v>376</v>
      </c>
      <c r="G35" s="8">
        <v>29</v>
      </c>
      <c r="H35" s="4" t="s">
        <v>63</v>
      </c>
      <c r="I35" s="5" t="s">
        <v>64</v>
      </c>
      <c r="J35" s="6">
        <v>994720</v>
      </c>
      <c r="K35" s="32" t="s">
        <v>255</v>
      </c>
      <c r="L35" s="10">
        <v>994720</v>
      </c>
      <c r="M35" s="8" t="s">
        <v>255</v>
      </c>
      <c r="N35" s="8" t="s">
        <v>512</v>
      </c>
      <c r="O35" s="8">
        <v>3</v>
      </c>
      <c r="P35" s="8">
        <v>11</v>
      </c>
      <c r="Q35" s="8">
        <v>4</v>
      </c>
      <c r="R35" s="8">
        <v>2</v>
      </c>
      <c r="S35" s="8">
        <v>3</v>
      </c>
      <c r="T35" s="68">
        <f t="shared" si="2"/>
        <v>0</v>
      </c>
      <c r="U35" s="68">
        <v>0</v>
      </c>
      <c r="V35" s="35"/>
    </row>
    <row r="36" spans="1:22" s="23" customFormat="1" ht="60" customHeight="1">
      <c r="A36" s="104">
        <v>38</v>
      </c>
      <c r="B36" s="13" t="s">
        <v>66</v>
      </c>
      <c r="C36" s="6">
        <v>44540000</v>
      </c>
      <c r="D36" s="6">
        <v>44540000</v>
      </c>
      <c r="E36" s="6">
        <v>44540000</v>
      </c>
      <c r="F36" s="13" t="s">
        <v>377</v>
      </c>
      <c r="G36" s="8">
        <v>30</v>
      </c>
      <c r="H36" s="4" t="s">
        <v>65</v>
      </c>
      <c r="I36" s="5" t="s">
        <v>66</v>
      </c>
      <c r="J36" s="6">
        <v>44540000</v>
      </c>
      <c r="K36" s="72" t="s">
        <v>256</v>
      </c>
      <c r="L36" s="10">
        <v>70082800</v>
      </c>
      <c r="M36" s="90" t="s">
        <v>307</v>
      </c>
      <c r="N36" s="8" t="s">
        <v>512</v>
      </c>
      <c r="O36" s="8">
        <v>3</v>
      </c>
      <c r="P36" s="8">
        <v>11</v>
      </c>
      <c r="Q36" s="8">
        <v>4</v>
      </c>
      <c r="R36" s="8">
        <v>2</v>
      </c>
      <c r="S36" s="8">
        <v>3</v>
      </c>
      <c r="T36" s="68">
        <f t="shared" si="2"/>
        <v>25542800</v>
      </c>
      <c r="U36" s="68">
        <v>10400</v>
      </c>
      <c r="V36" s="35"/>
    </row>
    <row r="37" spans="1:22" s="23" customFormat="1" ht="31.5" customHeight="1">
      <c r="A37" s="104">
        <v>39</v>
      </c>
      <c r="B37" s="107" t="s">
        <v>68</v>
      </c>
      <c r="C37" s="106">
        <v>517500</v>
      </c>
      <c r="D37" s="107" t="s">
        <v>328</v>
      </c>
      <c r="E37" s="107" t="s">
        <v>328</v>
      </c>
      <c r="F37" s="107" t="s">
        <v>378</v>
      </c>
      <c r="G37" s="104">
        <v>31</v>
      </c>
      <c r="H37" s="53" t="s">
        <v>67</v>
      </c>
      <c r="I37" s="54" t="s">
        <v>68</v>
      </c>
      <c r="J37" s="55">
        <v>517500</v>
      </c>
      <c r="K37" s="75" t="s">
        <v>257</v>
      </c>
      <c r="L37" s="44">
        <v>476100</v>
      </c>
      <c r="M37" s="8" t="s">
        <v>308</v>
      </c>
      <c r="N37" s="56" t="s">
        <v>511</v>
      </c>
      <c r="O37" s="56">
        <v>3</v>
      </c>
      <c r="P37" s="56">
        <v>11</v>
      </c>
      <c r="Q37" s="56">
        <v>4</v>
      </c>
      <c r="R37" s="56">
        <v>2</v>
      </c>
      <c r="S37" s="56">
        <v>4</v>
      </c>
      <c r="T37" s="68">
        <f t="shared" si="2"/>
        <v>-41400</v>
      </c>
      <c r="U37" s="68" t="s">
        <v>316</v>
      </c>
      <c r="V37" s="35"/>
    </row>
    <row r="38" spans="1:22" s="23" customFormat="1" ht="33.75" customHeight="1">
      <c r="A38" s="104">
        <v>40</v>
      </c>
      <c r="B38" s="99" t="s">
        <v>70</v>
      </c>
      <c r="C38" s="105">
        <v>517500</v>
      </c>
      <c r="D38" s="99" t="s">
        <v>328</v>
      </c>
      <c r="E38" s="99" t="s">
        <v>328</v>
      </c>
      <c r="F38" s="107" t="s">
        <v>378</v>
      </c>
      <c r="G38" s="104">
        <v>32</v>
      </c>
      <c r="H38" s="53" t="s">
        <v>69</v>
      </c>
      <c r="I38" s="57" t="s">
        <v>70</v>
      </c>
      <c r="J38" s="55">
        <v>517500</v>
      </c>
      <c r="K38" s="75" t="s">
        <v>257</v>
      </c>
      <c r="L38" s="44">
        <v>517500</v>
      </c>
      <c r="M38" s="8" t="s">
        <v>257</v>
      </c>
      <c r="N38" s="56" t="s">
        <v>512</v>
      </c>
      <c r="O38" s="56">
        <v>3</v>
      </c>
      <c r="P38" s="56">
        <v>11</v>
      </c>
      <c r="Q38" s="56">
        <v>4</v>
      </c>
      <c r="R38" s="56">
        <v>2</v>
      </c>
      <c r="S38" s="56">
        <v>4</v>
      </c>
      <c r="T38" s="68">
        <f t="shared" si="2"/>
        <v>0</v>
      </c>
      <c r="U38" s="68">
        <v>0</v>
      </c>
      <c r="V38" s="35"/>
    </row>
    <row r="39" spans="1:22" s="23" customFormat="1" ht="39.75" customHeight="1">
      <c r="A39" s="104">
        <v>41</v>
      </c>
      <c r="B39" s="99" t="s">
        <v>72</v>
      </c>
      <c r="C39" s="105">
        <v>440000</v>
      </c>
      <c r="D39" s="99" t="s">
        <v>328</v>
      </c>
      <c r="E39" s="99" t="s">
        <v>328</v>
      </c>
      <c r="F39" s="108" t="s">
        <v>379</v>
      </c>
      <c r="G39" s="104">
        <v>33</v>
      </c>
      <c r="H39" s="53" t="s">
        <v>71</v>
      </c>
      <c r="I39" s="54" t="s">
        <v>72</v>
      </c>
      <c r="J39" s="55">
        <v>440000</v>
      </c>
      <c r="K39" s="81" t="s">
        <v>258</v>
      </c>
      <c r="L39" s="44">
        <v>465000</v>
      </c>
      <c r="M39" s="84" t="s">
        <v>309</v>
      </c>
      <c r="N39" s="56" t="s">
        <v>512</v>
      </c>
      <c r="O39" s="56">
        <v>3</v>
      </c>
      <c r="P39" s="56">
        <v>11</v>
      </c>
      <c r="Q39" s="56">
        <v>4</v>
      </c>
      <c r="R39" s="56">
        <v>2</v>
      </c>
      <c r="S39" s="56">
        <v>4</v>
      </c>
      <c r="T39" s="68">
        <f t="shared" si="2"/>
        <v>25000</v>
      </c>
      <c r="U39" s="98" t="s">
        <v>317</v>
      </c>
      <c r="V39" s="35"/>
    </row>
    <row r="40" spans="1:22" s="23" customFormat="1" ht="33.75" customHeight="1">
      <c r="A40" s="104">
        <v>42</v>
      </c>
      <c r="B40" s="107" t="s">
        <v>74</v>
      </c>
      <c r="C40" s="106">
        <v>1246850</v>
      </c>
      <c r="D40" s="107" t="s">
        <v>328</v>
      </c>
      <c r="E40" s="107" t="s">
        <v>328</v>
      </c>
      <c r="F40" s="107" t="s">
        <v>380</v>
      </c>
      <c r="G40" s="104">
        <v>34</v>
      </c>
      <c r="H40" s="53" t="s">
        <v>73</v>
      </c>
      <c r="I40" s="54" t="s">
        <v>74</v>
      </c>
      <c r="J40" s="55">
        <v>1246850</v>
      </c>
      <c r="K40" s="75" t="s">
        <v>259</v>
      </c>
      <c r="L40" s="44">
        <v>1246850</v>
      </c>
      <c r="M40" s="75" t="s">
        <v>259</v>
      </c>
      <c r="N40" s="56" t="s">
        <v>512</v>
      </c>
      <c r="O40" s="56">
        <v>3</v>
      </c>
      <c r="P40" s="56">
        <v>11</v>
      </c>
      <c r="Q40" s="56">
        <v>4</v>
      </c>
      <c r="R40" s="56">
        <v>2</v>
      </c>
      <c r="S40" s="56">
        <v>4</v>
      </c>
      <c r="T40" s="68">
        <f t="shared" si="2"/>
        <v>0</v>
      </c>
      <c r="U40" s="68">
        <v>0</v>
      </c>
      <c r="V40" s="35"/>
    </row>
    <row r="41" spans="1:22" ht="39" customHeight="1">
      <c r="A41" s="104">
        <v>43</v>
      </c>
      <c r="B41" s="99" t="s">
        <v>76</v>
      </c>
      <c r="C41" s="105">
        <v>524840</v>
      </c>
      <c r="D41" s="99" t="s">
        <v>328</v>
      </c>
      <c r="E41" s="99" t="s">
        <v>328</v>
      </c>
      <c r="F41" s="108" t="s">
        <v>381</v>
      </c>
      <c r="G41" s="104">
        <v>35</v>
      </c>
      <c r="H41" s="53" t="s">
        <v>75</v>
      </c>
      <c r="I41" s="54" t="s">
        <v>76</v>
      </c>
      <c r="J41" s="55">
        <v>524840</v>
      </c>
      <c r="K41" s="81" t="s">
        <v>260</v>
      </c>
      <c r="L41" s="44">
        <v>524840</v>
      </c>
      <c r="M41" s="81" t="s">
        <v>260</v>
      </c>
      <c r="N41" s="56" t="s">
        <v>50</v>
      </c>
      <c r="O41" s="56">
        <v>3</v>
      </c>
      <c r="P41" s="56">
        <v>11</v>
      </c>
      <c r="Q41" s="56">
        <v>4</v>
      </c>
      <c r="R41" s="56">
        <v>2</v>
      </c>
      <c r="S41" s="56">
        <v>4</v>
      </c>
      <c r="T41" s="68">
        <f t="shared" si="2"/>
        <v>0</v>
      </c>
      <c r="U41" s="68">
        <v>0</v>
      </c>
      <c r="V41" s="35"/>
    </row>
    <row r="42" spans="1:22" s="9" customFormat="1" ht="39" customHeight="1">
      <c r="A42" s="104">
        <v>44</v>
      </c>
      <c r="B42" s="99" t="s">
        <v>78</v>
      </c>
      <c r="C42" s="105">
        <v>331300</v>
      </c>
      <c r="D42" s="99" t="s">
        <v>328</v>
      </c>
      <c r="E42" s="99" t="s">
        <v>328</v>
      </c>
      <c r="F42" s="108" t="s">
        <v>382</v>
      </c>
      <c r="G42" s="104">
        <v>36</v>
      </c>
      <c r="H42" s="53" t="s">
        <v>77</v>
      </c>
      <c r="I42" s="54" t="s">
        <v>78</v>
      </c>
      <c r="J42" s="55">
        <v>331300</v>
      </c>
      <c r="K42" s="81" t="s">
        <v>261</v>
      </c>
      <c r="L42" s="44">
        <v>331300</v>
      </c>
      <c r="M42" s="81" t="s">
        <v>261</v>
      </c>
      <c r="N42" s="56" t="s">
        <v>50</v>
      </c>
      <c r="O42" s="56">
        <v>3</v>
      </c>
      <c r="P42" s="56">
        <v>11</v>
      </c>
      <c r="Q42" s="56">
        <v>4</v>
      </c>
      <c r="R42" s="56">
        <v>2</v>
      </c>
      <c r="S42" s="56">
        <v>4</v>
      </c>
      <c r="T42" s="68">
        <f t="shared" si="2"/>
        <v>0</v>
      </c>
      <c r="U42" s="68">
        <v>0</v>
      </c>
      <c r="V42" s="35"/>
    </row>
    <row r="43" spans="1:22" s="9" customFormat="1" ht="80.25" customHeight="1">
      <c r="A43" s="104">
        <v>45</v>
      </c>
      <c r="B43" s="99" t="s">
        <v>80</v>
      </c>
      <c r="C43" s="105">
        <v>1414830</v>
      </c>
      <c r="D43" s="99" t="s">
        <v>328</v>
      </c>
      <c r="E43" s="99" t="s">
        <v>328</v>
      </c>
      <c r="F43" s="99" t="s">
        <v>383</v>
      </c>
      <c r="G43" s="104">
        <v>37</v>
      </c>
      <c r="H43" s="53" t="s">
        <v>79</v>
      </c>
      <c r="I43" s="54" t="s">
        <v>80</v>
      </c>
      <c r="J43" s="55">
        <v>1414830</v>
      </c>
      <c r="K43" s="75" t="s">
        <v>262</v>
      </c>
      <c r="L43" s="44">
        <v>1414830</v>
      </c>
      <c r="M43" s="8" t="s">
        <v>262</v>
      </c>
      <c r="N43" s="56" t="s">
        <v>50</v>
      </c>
      <c r="O43" s="56">
        <v>3</v>
      </c>
      <c r="P43" s="56">
        <v>11</v>
      </c>
      <c r="Q43" s="56">
        <v>4</v>
      </c>
      <c r="R43" s="56">
        <v>2</v>
      </c>
      <c r="S43" s="56">
        <v>4</v>
      </c>
      <c r="T43" s="68">
        <f t="shared" si="2"/>
        <v>0</v>
      </c>
      <c r="U43" s="68">
        <v>0</v>
      </c>
      <c r="V43" s="35"/>
    </row>
    <row r="44" spans="1:22" ht="33.75" customHeight="1">
      <c r="A44" s="104">
        <v>46</v>
      </c>
      <c r="B44" s="99" t="s">
        <v>384</v>
      </c>
      <c r="C44" s="105">
        <v>21560000</v>
      </c>
      <c r="D44" s="105">
        <v>21560000</v>
      </c>
      <c r="E44" s="105">
        <v>21560000</v>
      </c>
      <c r="F44" s="99" t="s">
        <v>385</v>
      </c>
      <c r="G44" s="104">
        <v>38</v>
      </c>
      <c r="H44" s="4" t="s">
        <v>81</v>
      </c>
      <c r="I44" s="5" t="s">
        <v>82</v>
      </c>
      <c r="J44" s="6">
        <v>21560000</v>
      </c>
      <c r="K44" s="32" t="s">
        <v>263</v>
      </c>
      <c r="L44" s="10">
        <v>21560000</v>
      </c>
      <c r="M44" s="8" t="s">
        <v>263</v>
      </c>
      <c r="N44" s="8" t="s">
        <v>514</v>
      </c>
      <c r="O44" s="8">
        <v>3</v>
      </c>
      <c r="P44" s="8">
        <v>11</v>
      </c>
      <c r="Q44" s="8">
        <v>4</v>
      </c>
      <c r="R44" s="8">
        <v>3</v>
      </c>
      <c r="S44" s="8">
        <v>1</v>
      </c>
      <c r="T44" s="68">
        <f t="shared" si="2"/>
        <v>0</v>
      </c>
      <c r="U44" s="68">
        <v>0</v>
      </c>
      <c r="V44" s="35"/>
    </row>
    <row r="45" spans="1:22" s="9" customFormat="1" ht="88.5" customHeight="1">
      <c r="A45" s="104">
        <v>47</v>
      </c>
      <c r="B45" s="99" t="s">
        <v>386</v>
      </c>
      <c r="C45" s="105">
        <v>24600000</v>
      </c>
      <c r="D45" s="105">
        <v>27000000</v>
      </c>
      <c r="E45" s="105">
        <v>29700000</v>
      </c>
      <c r="F45" s="108" t="s">
        <v>387</v>
      </c>
      <c r="G45" s="104">
        <v>39</v>
      </c>
      <c r="H45" s="4" t="s">
        <v>83</v>
      </c>
      <c r="I45" s="5" t="s">
        <v>84</v>
      </c>
      <c r="J45" s="6">
        <v>24600000</v>
      </c>
      <c r="K45" s="32" t="s">
        <v>264</v>
      </c>
      <c r="L45" s="10">
        <v>24600000</v>
      </c>
      <c r="M45" s="8" t="s">
        <v>264</v>
      </c>
      <c r="N45" s="8" t="s">
        <v>514</v>
      </c>
      <c r="O45" s="8">
        <v>3</v>
      </c>
      <c r="P45" s="8">
        <v>11</v>
      </c>
      <c r="Q45" s="8">
        <v>4</v>
      </c>
      <c r="R45" s="8">
        <v>3</v>
      </c>
      <c r="S45" s="8">
        <v>2</v>
      </c>
      <c r="T45" s="68">
        <f t="shared" si="2"/>
        <v>0</v>
      </c>
      <c r="U45" s="68">
        <v>0</v>
      </c>
      <c r="V45" s="35"/>
    </row>
    <row r="46" spans="1:22" s="9" customFormat="1" ht="85.5" customHeight="1">
      <c r="A46" s="104">
        <v>48</v>
      </c>
      <c r="B46" s="99" t="s">
        <v>388</v>
      </c>
      <c r="C46" s="105">
        <v>22140000</v>
      </c>
      <c r="D46" s="105">
        <v>24300000</v>
      </c>
      <c r="E46" s="105">
        <v>27000000</v>
      </c>
      <c r="F46" s="113" t="s">
        <v>389</v>
      </c>
      <c r="G46" s="104">
        <v>40</v>
      </c>
      <c r="H46" s="4" t="s">
        <v>85</v>
      </c>
      <c r="I46" s="5" t="s">
        <v>86</v>
      </c>
      <c r="J46" s="12">
        <v>22140000</v>
      </c>
      <c r="K46" s="70" t="s">
        <v>265</v>
      </c>
      <c r="L46" s="10">
        <v>22140000</v>
      </c>
      <c r="M46" s="8" t="s">
        <v>265</v>
      </c>
      <c r="N46" s="8" t="s">
        <v>514</v>
      </c>
      <c r="O46" s="8">
        <v>4</v>
      </c>
      <c r="P46" s="8">
        <v>15</v>
      </c>
      <c r="Q46" s="8">
        <v>2</v>
      </c>
      <c r="R46" s="8">
        <v>3</v>
      </c>
      <c r="S46" s="8">
        <v>2</v>
      </c>
      <c r="T46" s="68">
        <f t="shared" si="2"/>
        <v>0</v>
      </c>
      <c r="U46" s="68">
        <v>0</v>
      </c>
      <c r="V46" s="35"/>
    </row>
    <row r="47" spans="1:22" s="9" customFormat="1" ht="33.75" customHeight="1">
      <c r="A47" s="104">
        <v>49</v>
      </c>
      <c r="B47" s="112" t="s">
        <v>207</v>
      </c>
      <c r="C47" s="123" t="s">
        <v>390</v>
      </c>
      <c r="D47" s="123" t="s">
        <v>390</v>
      </c>
      <c r="E47" s="123" t="s">
        <v>390</v>
      </c>
      <c r="F47" s="113" t="s">
        <v>391</v>
      </c>
      <c r="G47" s="104">
        <v>41</v>
      </c>
      <c r="H47" s="117" t="s">
        <v>87</v>
      </c>
      <c r="I47" s="118" t="s">
        <v>207</v>
      </c>
      <c r="J47" s="119">
        <v>12040000</v>
      </c>
      <c r="K47" s="120" t="s">
        <v>266</v>
      </c>
      <c r="L47" s="121">
        <v>12040000</v>
      </c>
      <c r="M47" s="122" t="s">
        <v>266</v>
      </c>
      <c r="N47" s="8" t="s">
        <v>514</v>
      </c>
      <c r="O47" s="122">
        <v>1</v>
      </c>
      <c r="P47" s="122">
        <v>1</v>
      </c>
      <c r="Q47" s="122">
        <v>2</v>
      </c>
      <c r="R47" s="122">
        <v>3</v>
      </c>
      <c r="S47" s="122">
        <v>2</v>
      </c>
      <c r="T47" s="114">
        <f t="shared" si="2"/>
        <v>0</v>
      </c>
      <c r="U47" s="114">
        <v>0</v>
      </c>
      <c r="V47" s="115"/>
    </row>
    <row r="48" spans="1:22" s="9" customFormat="1" ht="42" customHeight="1">
      <c r="A48" s="104">
        <v>50</v>
      </c>
      <c r="B48" s="108" t="s">
        <v>494</v>
      </c>
      <c r="C48" s="105">
        <v>200000</v>
      </c>
      <c r="D48" s="105">
        <v>200000</v>
      </c>
      <c r="E48" s="105">
        <v>200000</v>
      </c>
      <c r="F48" s="99" t="s">
        <v>392</v>
      </c>
      <c r="G48" s="104">
        <v>42</v>
      </c>
      <c r="H48" s="4" t="s">
        <v>88</v>
      </c>
      <c r="I48" s="5" t="s">
        <v>89</v>
      </c>
      <c r="J48" s="6">
        <v>200000</v>
      </c>
      <c r="K48" s="32" t="s">
        <v>267</v>
      </c>
      <c r="L48" s="10">
        <v>200000</v>
      </c>
      <c r="M48" s="8" t="s">
        <v>267</v>
      </c>
      <c r="N48" s="8" t="s">
        <v>48</v>
      </c>
      <c r="O48" s="8">
        <v>3</v>
      </c>
      <c r="P48" s="8">
        <v>23</v>
      </c>
      <c r="Q48" s="8">
        <v>2</v>
      </c>
      <c r="R48" s="8">
        <v>3</v>
      </c>
      <c r="S48" s="8">
        <v>2</v>
      </c>
      <c r="T48" s="68">
        <f t="shared" si="2"/>
        <v>0</v>
      </c>
      <c r="U48" s="68">
        <v>0</v>
      </c>
      <c r="V48" s="35"/>
    </row>
    <row r="49" spans="1:22" s="9" customFormat="1" ht="43.5" customHeight="1">
      <c r="A49" s="104">
        <v>51</v>
      </c>
      <c r="B49" s="99" t="s">
        <v>393</v>
      </c>
      <c r="C49" s="105">
        <v>200000</v>
      </c>
      <c r="D49" s="105">
        <v>200000</v>
      </c>
      <c r="E49" s="105">
        <v>200000</v>
      </c>
      <c r="F49" s="99" t="s">
        <v>392</v>
      </c>
      <c r="G49" s="104">
        <v>43</v>
      </c>
      <c r="H49" s="4" t="s">
        <v>90</v>
      </c>
      <c r="I49" s="5" t="s">
        <v>91</v>
      </c>
      <c r="J49" s="6">
        <v>200000</v>
      </c>
      <c r="K49" s="32" t="s">
        <v>267</v>
      </c>
      <c r="L49" s="10">
        <v>200000</v>
      </c>
      <c r="M49" s="8" t="s">
        <v>267</v>
      </c>
      <c r="N49" s="8" t="s">
        <v>514</v>
      </c>
      <c r="O49" s="8">
        <v>2</v>
      </c>
      <c r="P49" s="8">
        <v>8</v>
      </c>
      <c r="Q49" s="8">
        <v>1</v>
      </c>
      <c r="R49" s="8">
        <v>3</v>
      </c>
      <c r="S49" s="8">
        <v>2</v>
      </c>
      <c r="T49" s="68">
        <f t="shared" si="2"/>
        <v>0</v>
      </c>
      <c r="U49" s="68">
        <v>0</v>
      </c>
      <c r="V49" s="35"/>
    </row>
    <row r="50" spans="1:22" s="9" customFormat="1" ht="39" customHeight="1">
      <c r="A50" s="104">
        <v>52</v>
      </c>
      <c r="B50" s="99" t="s">
        <v>93</v>
      </c>
      <c r="C50" s="99">
        <v>0</v>
      </c>
      <c r="D50" s="99" t="s">
        <v>328</v>
      </c>
      <c r="E50" s="99" t="s">
        <v>328</v>
      </c>
      <c r="F50" s="99" t="s">
        <v>394</v>
      </c>
      <c r="G50" s="104">
        <v>44</v>
      </c>
      <c r="H50" s="4" t="s">
        <v>92</v>
      </c>
      <c r="I50" s="5" t="s">
        <v>93</v>
      </c>
      <c r="J50" s="13">
        <v>0</v>
      </c>
      <c r="K50" s="8" t="s">
        <v>268</v>
      </c>
      <c r="L50" s="41">
        <v>0</v>
      </c>
      <c r="M50" s="8" t="s">
        <v>268</v>
      </c>
      <c r="N50" s="8" t="s">
        <v>515</v>
      </c>
      <c r="O50" s="8">
        <v>4</v>
      </c>
      <c r="P50" s="8">
        <v>17</v>
      </c>
      <c r="Q50" s="8">
        <v>2</v>
      </c>
      <c r="R50" s="8">
        <v>3</v>
      </c>
      <c r="S50" s="8">
        <v>2</v>
      </c>
      <c r="T50" s="68">
        <f t="shared" si="2"/>
        <v>0</v>
      </c>
      <c r="U50" s="68">
        <v>0</v>
      </c>
      <c r="V50" s="35"/>
    </row>
    <row r="51" spans="1:22" s="116" customFormat="1" ht="33.75" customHeight="1">
      <c r="A51" s="104">
        <v>53</v>
      </c>
      <c r="B51" s="99" t="s">
        <v>395</v>
      </c>
      <c r="C51" s="105">
        <v>42997400</v>
      </c>
      <c r="D51" s="105">
        <v>42997400</v>
      </c>
      <c r="E51" s="105">
        <v>42997400</v>
      </c>
      <c r="F51" s="99" t="s">
        <v>396</v>
      </c>
      <c r="G51" s="104">
        <v>45</v>
      </c>
      <c r="H51" s="4" t="s">
        <v>95</v>
      </c>
      <c r="I51" s="5" t="s">
        <v>208</v>
      </c>
      <c r="J51" s="12">
        <v>42197400</v>
      </c>
      <c r="K51" s="70" t="s">
        <v>269</v>
      </c>
      <c r="L51" s="10">
        <v>42197400</v>
      </c>
      <c r="M51" s="8" t="s">
        <v>269</v>
      </c>
      <c r="N51" s="8" t="s">
        <v>514</v>
      </c>
      <c r="O51" s="8">
        <v>2</v>
      </c>
      <c r="P51" s="8">
        <v>8</v>
      </c>
      <c r="Q51" s="8">
        <v>1</v>
      </c>
      <c r="R51" s="8">
        <v>3</v>
      </c>
      <c r="S51" s="8">
        <v>3</v>
      </c>
      <c r="T51" s="68">
        <f t="shared" si="2"/>
        <v>0</v>
      </c>
      <c r="U51" s="68">
        <v>0</v>
      </c>
      <c r="V51" s="35"/>
    </row>
    <row r="52" spans="1:22" s="9" customFormat="1" ht="33.75" customHeight="1">
      <c r="A52" s="104">
        <v>54</v>
      </c>
      <c r="B52" s="107" t="s">
        <v>97</v>
      </c>
      <c r="C52" s="106">
        <v>32500000</v>
      </c>
      <c r="D52" s="106">
        <v>32500000</v>
      </c>
      <c r="E52" s="106">
        <v>32500000</v>
      </c>
      <c r="F52" s="107" t="s">
        <v>397</v>
      </c>
      <c r="G52" s="104">
        <v>46</v>
      </c>
      <c r="H52" s="28" t="s">
        <v>96</v>
      </c>
      <c r="I52" s="24" t="s">
        <v>97</v>
      </c>
      <c r="J52" s="26">
        <v>32500000</v>
      </c>
      <c r="K52" s="73" t="s">
        <v>270</v>
      </c>
      <c r="L52" s="10">
        <v>32500000</v>
      </c>
      <c r="M52" s="27" t="s">
        <v>270</v>
      </c>
      <c r="N52" s="8" t="s">
        <v>514</v>
      </c>
      <c r="O52" s="27">
        <v>2</v>
      </c>
      <c r="P52" s="27">
        <v>8</v>
      </c>
      <c r="Q52" s="27">
        <v>1</v>
      </c>
      <c r="R52" s="27">
        <v>3</v>
      </c>
      <c r="S52" s="27">
        <v>4</v>
      </c>
      <c r="T52" s="68">
        <f t="shared" si="2"/>
        <v>0</v>
      </c>
      <c r="U52" s="68">
        <v>0</v>
      </c>
      <c r="V52" s="35"/>
    </row>
    <row r="53" spans="1:22" ht="33.75" customHeight="1">
      <c r="A53" s="104">
        <v>55</v>
      </c>
      <c r="B53" s="99" t="s">
        <v>99</v>
      </c>
      <c r="C53" s="105">
        <v>11625</v>
      </c>
      <c r="D53" s="99" t="s">
        <v>328</v>
      </c>
      <c r="E53" s="99" t="s">
        <v>328</v>
      </c>
      <c r="F53" s="99" t="s">
        <v>398</v>
      </c>
      <c r="G53" s="104">
        <v>47</v>
      </c>
      <c r="H53" s="4" t="s">
        <v>98</v>
      </c>
      <c r="I53" s="5" t="s">
        <v>99</v>
      </c>
      <c r="J53" s="6">
        <v>11625</v>
      </c>
      <c r="K53" s="32" t="s">
        <v>271</v>
      </c>
      <c r="L53" s="41">
        <v>0</v>
      </c>
      <c r="M53" s="32" t="s">
        <v>271</v>
      </c>
      <c r="N53" s="8" t="s">
        <v>100</v>
      </c>
      <c r="O53" s="8">
        <v>6</v>
      </c>
      <c r="P53" s="8">
        <v>22</v>
      </c>
      <c r="Q53" s="8">
        <v>1</v>
      </c>
      <c r="R53" s="8">
        <v>4</v>
      </c>
      <c r="S53" s="8">
        <v>1</v>
      </c>
      <c r="T53" s="68">
        <f t="shared" si="2"/>
        <v>-11625</v>
      </c>
      <c r="U53" s="68">
        <v>0</v>
      </c>
      <c r="V53" s="35"/>
    </row>
    <row r="54" spans="1:22" s="9" customFormat="1" ht="33.75" customHeight="1">
      <c r="A54" s="8">
        <v>56</v>
      </c>
      <c r="B54" s="13" t="s">
        <v>399</v>
      </c>
      <c r="C54" s="6">
        <v>148000</v>
      </c>
      <c r="D54" s="6">
        <v>148000</v>
      </c>
      <c r="E54" s="13" t="s">
        <v>328</v>
      </c>
      <c r="F54" s="176" t="s">
        <v>400</v>
      </c>
      <c r="G54" s="8">
        <v>48</v>
      </c>
      <c r="H54" s="4" t="s">
        <v>101</v>
      </c>
      <c r="I54" s="5" t="s">
        <v>102</v>
      </c>
      <c r="J54" s="6">
        <v>148000</v>
      </c>
      <c r="K54" s="32" t="s">
        <v>237</v>
      </c>
      <c r="L54" s="10">
        <v>148000</v>
      </c>
      <c r="M54" s="8" t="s">
        <v>237</v>
      </c>
      <c r="N54" s="8" t="s">
        <v>103</v>
      </c>
      <c r="O54" s="8">
        <v>4</v>
      </c>
      <c r="P54" s="8">
        <v>11</v>
      </c>
      <c r="Q54" s="8">
        <v>4</v>
      </c>
      <c r="R54" s="8">
        <v>4</v>
      </c>
      <c r="S54" s="8">
        <v>2</v>
      </c>
      <c r="T54" s="125">
        <f t="shared" si="2"/>
        <v>0</v>
      </c>
      <c r="U54" s="125">
        <v>0</v>
      </c>
      <c r="V54" s="13"/>
    </row>
    <row r="55" spans="1:22" s="9" customFormat="1" ht="60" customHeight="1">
      <c r="A55" s="8">
        <v>57</v>
      </c>
      <c r="B55" s="111" t="s">
        <v>495</v>
      </c>
      <c r="C55" s="6">
        <v>261400</v>
      </c>
      <c r="D55" s="13" t="s">
        <v>328</v>
      </c>
      <c r="E55" s="13" t="s">
        <v>328</v>
      </c>
      <c r="F55" s="13" t="s">
        <v>401</v>
      </c>
      <c r="G55" s="8">
        <v>49</v>
      </c>
      <c r="H55" s="30" t="s">
        <v>104</v>
      </c>
      <c r="I55" s="24" t="s">
        <v>105</v>
      </c>
      <c r="J55" s="6">
        <v>261400</v>
      </c>
      <c r="K55" s="32" t="s">
        <v>272</v>
      </c>
      <c r="L55" s="10">
        <v>261400</v>
      </c>
      <c r="M55" s="32" t="s">
        <v>272</v>
      </c>
      <c r="N55" s="8" t="s">
        <v>103</v>
      </c>
      <c r="O55" s="8">
        <v>4</v>
      </c>
      <c r="P55" s="8">
        <v>11</v>
      </c>
      <c r="Q55" s="8">
        <v>4</v>
      </c>
      <c r="R55" s="8">
        <v>4</v>
      </c>
      <c r="S55" s="8">
        <v>2</v>
      </c>
      <c r="T55" s="125">
        <f t="shared" si="2"/>
        <v>0</v>
      </c>
      <c r="U55" s="125">
        <v>0</v>
      </c>
      <c r="V55" s="13"/>
    </row>
    <row r="56" spans="1:22" ht="78.75" customHeight="1">
      <c r="A56" s="8">
        <v>59</v>
      </c>
      <c r="B56" s="13" t="s">
        <v>403</v>
      </c>
      <c r="C56" s="6">
        <v>6400</v>
      </c>
      <c r="D56" s="13" t="s">
        <v>328</v>
      </c>
      <c r="E56" s="13" t="s">
        <v>328</v>
      </c>
      <c r="F56" s="111" t="s">
        <v>404</v>
      </c>
      <c r="G56" s="8">
        <v>50</v>
      </c>
      <c r="H56" s="30" t="s">
        <v>106</v>
      </c>
      <c r="I56" s="5" t="s">
        <v>107</v>
      </c>
      <c r="J56" s="6">
        <v>6460</v>
      </c>
      <c r="K56" s="83" t="s">
        <v>273</v>
      </c>
      <c r="L56" s="10">
        <v>6460</v>
      </c>
      <c r="M56" s="83" t="s">
        <v>273</v>
      </c>
      <c r="N56" s="8" t="s">
        <v>103</v>
      </c>
      <c r="O56" s="8">
        <v>4</v>
      </c>
      <c r="P56" s="8">
        <v>11</v>
      </c>
      <c r="Q56" s="8">
        <v>4</v>
      </c>
      <c r="R56" s="8">
        <v>4</v>
      </c>
      <c r="S56" s="8">
        <v>2</v>
      </c>
      <c r="T56" s="125">
        <f t="shared" si="2"/>
        <v>0</v>
      </c>
      <c r="U56" s="125">
        <v>0</v>
      </c>
      <c r="V56" s="13"/>
    </row>
    <row r="57" spans="1:22" s="9" customFormat="1" ht="94.5" customHeight="1">
      <c r="A57" s="8">
        <v>60</v>
      </c>
      <c r="B57" s="13" t="s">
        <v>109</v>
      </c>
      <c r="C57" s="6">
        <v>3182000</v>
      </c>
      <c r="D57" s="6">
        <v>3000000</v>
      </c>
      <c r="E57" s="13" t="s">
        <v>328</v>
      </c>
      <c r="F57" s="13" t="s">
        <v>405</v>
      </c>
      <c r="G57" s="8">
        <v>51</v>
      </c>
      <c r="H57" s="4" t="s">
        <v>108</v>
      </c>
      <c r="I57" s="5" t="s">
        <v>109</v>
      </c>
      <c r="J57" s="12">
        <v>3182000</v>
      </c>
      <c r="K57" s="80" t="s">
        <v>279</v>
      </c>
      <c r="L57" s="10">
        <v>3182000</v>
      </c>
      <c r="M57" s="80" t="s">
        <v>279</v>
      </c>
      <c r="N57" s="8" t="s">
        <v>103</v>
      </c>
      <c r="O57" s="8">
        <v>4</v>
      </c>
      <c r="P57" s="8">
        <v>11</v>
      </c>
      <c r="Q57" s="8">
        <v>4</v>
      </c>
      <c r="R57" s="8">
        <v>4</v>
      </c>
      <c r="S57" s="8">
        <v>2</v>
      </c>
      <c r="T57" s="125">
        <f t="shared" si="2"/>
        <v>0</v>
      </c>
      <c r="U57" s="125">
        <v>0</v>
      </c>
      <c r="V57" s="13"/>
    </row>
    <row r="58" spans="1:22" s="23" customFormat="1" ht="49.5" customHeight="1">
      <c r="A58" s="8">
        <v>61</v>
      </c>
      <c r="B58" s="13" t="s">
        <v>406</v>
      </c>
      <c r="C58" s="6">
        <v>944800</v>
      </c>
      <c r="D58" s="13" t="s">
        <v>328</v>
      </c>
      <c r="E58" s="13" t="s">
        <v>328</v>
      </c>
      <c r="F58" s="13" t="s">
        <v>407</v>
      </c>
      <c r="G58" s="8">
        <v>52</v>
      </c>
      <c r="H58" s="4" t="s">
        <v>110</v>
      </c>
      <c r="I58" s="5" t="s">
        <v>111</v>
      </c>
      <c r="J58" s="36">
        <v>944800</v>
      </c>
      <c r="K58" s="80" t="s">
        <v>275</v>
      </c>
      <c r="L58" s="37">
        <v>944800</v>
      </c>
      <c r="M58" s="80" t="s">
        <v>275</v>
      </c>
      <c r="N58" s="8" t="s">
        <v>103</v>
      </c>
      <c r="O58" s="8">
        <v>4</v>
      </c>
      <c r="P58" s="8">
        <v>11</v>
      </c>
      <c r="Q58" s="8">
        <v>4</v>
      </c>
      <c r="R58" s="8">
        <v>4</v>
      </c>
      <c r="S58" s="8">
        <v>2</v>
      </c>
      <c r="T58" s="125">
        <f t="shared" si="2"/>
        <v>0</v>
      </c>
      <c r="U58" s="125">
        <v>0</v>
      </c>
      <c r="V58" s="13"/>
    </row>
    <row r="59" spans="1:22" s="23" customFormat="1" ht="33.75" customHeight="1">
      <c r="A59" s="8">
        <v>63</v>
      </c>
      <c r="B59" s="13" t="s">
        <v>113</v>
      </c>
      <c r="C59" s="6">
        <v>854400</v>
      </c>
      <c r="D59" s="13" t="s">
        <v>328</v>
      </c>
      <c r="E59" s="13" t="s">
        <v>328</v>
      </c>
      <c r="F59" s="13" t="s">
        <v>411</v>
      </c>
      <c r="G59" s="8">
        <v>53</v>
      </c>
      <c r="H59" s="4" t="s">
        <v>112</v>
      </c>
      <c r="I59" s="5" t="s">
        <v>113</v>
      </c>
      <c r="J59" s="6">
        <v>854400</v>
      </c>
      <c r="K59" s="8" t="s">
        <v>276</v>
      </c>
      <c r="L59" s="10">
        <v>854400</v>
      </c>
      <c r="M59" s="32" t="s">
        <v>276</v>
      </c>
      <c r="N59" s="8" t="s">
        <v>103</v>
      </c>
      <c r="O59" s="8">
        <v>4</v>
      </c>
      <c r="P59" s="8">
        <v>11</v>
      </c>
      <c r="Q59" s="8">
        <v>4</v>
      </c>
      <c r="R59" s="8">
        <v>4</v>
      </c>
      <c r="S59" s="8">
        <v>2</v>
      </c>
      <c r="T59" s="125">
        <f t="shared" si="2"/>
        <v>0</v>
      </c>
      <c r="U59" s="125">
        <v>0</v>
      </c>
      <c r="V59" s="13"/>
    </row>
    <row r="60" spans="1:22" s="23" customFormat="1" ht="33.75" customHeight="1">
      <c r="A60" s="8">
        <v>65</v>
      </c>
      <c r="B60" s="13" t="s">
        <v>413</v>
      </c>
      <c r="C60" s="6">
        <v>1033300</v>
      </c>
      <c r="D60" s="6">
        <v>1033300</v>
      </c>
      <c r="E60" s="13" t="s">
        <v>328</v>
      </c>
      <c r="F60" s="13" t="s">
        <v>414</v>
      </c>
      <c r="G60" s="8">
        <v>54</v>
      </c>
      <c r="H60" s="4" t="s">
        <v>114</v>
      </c>
      <c r="I60" s="5" t="s">
        <v>115</v>
      </c>
      <c r="J60" s="6">
        <v>1033300</v>
      </c>
      <c r="K60" s="32" t="s">
        <v>277</v>
      </c>
      <c r="L60" s="10">
        <v>1033300</v>
      </c>
      <c r="M60" s="32" t="s">
        <v>277</v>
      </c>
      <c r="N60" s="8" t="s">
        <v>103</v>
      </c>
      <c r="O60" s="8">
        <v>4</v>
      </c>
      <c r="P60" s="8">
        <v>11</v>
      </c>
      <c r="Q60" s="8">
        <v>4</v>
      </c>
      <c r="R60" s="8">
        <v>4</v>
      </c>
      <c r="S60" s="8">
        <v>2</v>
      </c>
      <c r="T60" s="125">
        <f t="shared" si="2"/>
        <v>0</v>
      </c>
      <c r="U60" s="125">
        <v>0</v>
      </c>
      <c r="V60" s="13"/>
    </row>
    <row r="61" spans="1:22" s="23" customFormat="1" ht="81.75" customHeight="1">
      <c r="A61" s="8">
        <v>66</v>
      </c>
      <c r="B61" s="111" t="s">
        <v>496</v>
      </c>
      <c r="C61" s="6">
        <v>2972480</v>
      </c>
      <c r="D61" s="6">
        <v>11889920</v>
      </c>
      <c r="E61" s="13"/>
      <c r="F61" s="176" t="s">
        <v>415</v>
      </c>
      <c r="G61" s="8">
        <v>55</v>
      </c>
      <c r="H61" s="4" t="s">
        <v>116</v>
      </c>
      <c r="I61" s="13" t="s">
        <v>117</v>
      </c>
      <c r="J61" s="92">
        <v>2972480</v>
      </c>
      <c r="K61" s="177" t="s">
        <v>278</v>
      </c>
      <c r="L61" s="7">
        <v>2972480</v>
      </c>
      <c r="M61" s="177" t="s">
        <v>278</v>
      </c>
      <c r="N61" s="8" t="s">
        <v>103</v>
      </c>
      <c r="O61" s="8">
        <v>4</v>
      </c>
      <c r="P61" s="8">
        <v>11</v>
      </c>
      <c r="Q61" s="8">
        <v>4</v>
      </c>
      <c r="R61" s="8">
        <v>4</v>
      </c>
      <c r="S61" s="8">
        <v>2</v>
      </c>
      <c r="T61" s="125">
        <f t="shared" si="2"/>
        <v>0</v>
      </c>
      <c r="U61" s="125">
        <v>0</v>
      </c>
      <c r="V61" s="13"/>
    </row>
    <row r="62" spans="1:22" s="23" customFormat="1" ht="40.5" customHeight="1">
      <c r="A62" s="8">
        <v>67</v>
      </c>
      <c r="B62" s="111" t="s">
        <v>497</v>
      </c>
      <c r="C62" s="6">
        <v>218300</v>
      </c>
      <c r="D62" s="13" t="s">
        <v>328</v>
      </c>
      <c r="E62" s="13" t="s">
        <v>328</v>
      </c>
      <c r="F62" s="13" t="s">
        <v>416</v>
      </c>
      <c r="G62" s="8">
        <v>56</v>
      </c>
      <c r="H62" s="4" t="s">
        <v>118</v>
      </c>
      <c r="I62" s="13" t="s">
        <v>119</v>
      </c>
      <c r="J62" s="6">
        <v>218300</v>
      </c>
      <c r="K62" s="32" t="s">
        <v>237</v>
      </c>
      <c r="L62" s="10">
        <v>218300</v>
      </c>
      <c r="M62" s="32" t="s">
        <v>237</v>
      </c>
      <c r="N62" s="8" t="s">
        <v>103</v>
      </c>
      <c r="O62" s="8">
        <v>4</v>
      </c>
      <c r="P62" s="8">
        <v>11</v>
      </c>
      <c r="Q62" s="8">
        <v>4</v>
      </c>
      <c r="R62" s="8">
        <v>4</v>
      </c>
      <c r="S62" s="8">
        <v>2</v>
      </c>
      <c r="T62" s="125">
        <f t="shared" si="2"/>
        <v>0</v>
      </c>
      <c r="U62" s="125">
        <v>0</v>
      </c>
      <c r="V62" s="13"/>
    </row>
    <row r="63" spans="1:22" s="23" customFormat="1" ht="131.25" customHeight="1">
      <c r="A63" s="8">
        <v>68</v>
      </c>
      <c r="B63" s="111" t="s">
        <v>498</v>
      </c>
      <c r="C63" s="6">
        <v>164000</v>
      </c>
      <c r="D63" s="6">
        <v>164000</v>
      </c>
      <c r="E63" s="13" t="s">
        <v>328</v>
      </c>
      <c r="F63" s="111" t="s">
        <v>417</v>
      </c>
      <c r="G63" s="8">
        <v>57</v>
      </c>
      <c r="H63" s="4" t="s">
        <v>120</v>
      </c>
      <c r="I63" s="124" t="s">
        <v>121</v>
      </c>
      <c r="J63" s="6">
        <v>164000</v>
      </c>
      <c r="K63" s="83" t="s">
        <v>274</v>
      </c>
      <c r="L63" s="10">
        <v>164000</v>
      </c>
      <c r="M63" s="83" t="s">
        <v>274</v>
      </c>
      <c r="N63" s="8" t="s">
        <v>103</v>
      </c>
      <c r="O63" s="8">
        <v>4</v>
      </c>
      <c r="P63" s="8">
        <v>11</v>
      </c>
      <c r="Q63" s="8">
        <v>4</v>
      </c>
      <c r="R63" s="8">
        <v>4</v>
      </c>
      <c r="S63" s="8">
        <v>2</v>
      </c>
      <c r="T63" s="125">
        <f t="shared" si="2"/>
        <v>0</v>
      </c>
      <c r="U63" s="125">
        <v>0</v>
      </c>
      <c r="V63" s="13"/>
    </row>
    <row r="64" spans="1:22" s="23" customFormat="1" ht="12" hidden="1" customHeight="1">
      <c r="A64" s="142">
        <v>69</v>
      </c>
      <c r="B64" s="145" t="s">
        <v>418</v>
      </c>
      <c r="C64" s="148" t="s">
        <v>328</v>
      </c>
      <c r="D64" s="148" t="s">
        <v>328</v>
      </c>
      <c r="E64" s="148">
        <v>234440</v>
      </c>
      <c r="F64" s="184" t="s">
        <v>419</v>
      </c>
      <c r="G64" s="145"/>
      <c r="H64" s="146"/>
      <c r="I64" s="185"/>
      <c r="J64" s="148"/>
      <c r="K64" s="206"/>
      <c r="L64" s="150"/>
      <c r="M64" s="186"/>
      <c r="N64" s="142"/>
      <c r="O64" s="142"/>
      <c r="P64" s="142"/>
      <c r="Q64" s="142"/>
      <c r="R64" s="142">
        <v>4</v>
      </c>
      <c r="S64" s="142">
        <v>3</v>
      </c>
      <c r="T64" s="151"/>
      <c r="U64" s="151"/>
      <c r="V64" s="145"/>
    </row>
    <row r="65" spans="1:22" s="23" customFormat="1" ht="33.75" customHeight="1">
      <c r="A65" s="104">
        <v>70</v>
      </c>
      <c r="B65" s="99" t="s">
        <v>123</v>
      </c>
      <c r="C65" s="105">
        <v>253800</v>
      </c>
      <c r="D65" s="105">
        <v>253800</v>
      </c>
      <c r="E65" s="105">
        <v>253800</v>
      </c>
      <c r="F65" s="99" t="s">
        <v>422</v>
      </c>
      <c r="G65" s="104">
        <v>58</v>
      </c>
      <c r="H65" s="4" t="s">
        <v>122</v>
      </c>
      <c r="I65" s="5" t="s">
        <v>123</v>
      </c>
      <c r="J65" s="6">
        <v>253800</v>
      </c>
      <c r="K65" s="72" t="s">
        <v>280</v>
      </c>
      <c r="L65" s="10">
        <v>110245</v>
      </c>
      <c r="M65" s="8" t="s">
        <v>280</v>
      </c>
      <c r="N65" s="8" t="s">
        <v>124</v>
      </c>
      <c r="O65" s="8">
        <v>4</v>
      </c>
      <c r="P65" s="8">
        <v>11</v>
      </c>
      <c r="Q65" s="8">
        <v>4</v>
      </c>
      <c r="R65" s="8">
        <v>4</v>
      </c>
      <c r="S65" s="8">
        <v>4</v>
      </c>
      <c r="T65" s="68">
        <f t="shared" ref="T65:T101" si="3">L65-J65</f>
        <v>-143555</v>
      </c>
      <c r="U65" s="68">
        <v>0</v>
      </c>
      <c r="V65" s="35"/>
    </row>
    <row r="66" spans="1:22" s="23" customFormat="1" ht="33.75" customHeight="1">
      <c r="A66" s="104">
        <v>71</v>
      </c>
      <c r="B66" s="99" t="s">
        <v>420</v>
      </c>
      <c r="C66" s="105">
        <v>498800</v>
      </c>
      <c r="D66" s="105">
        <v>498800</v>
      </c>
      <c r="E66" s="105">
        <v>498800</v>
      </c>
      <c r="F66" s="99" t="s">
        <v>421</v>
      </c>
      <c r="G66" s="104">
        <v>59</v>
      </c>
      <c r="H66" s="4" t="s">
        <v>125</v>
      </c>
      <c r="I66" s="5" t="s">
        <v>126</v>
      </c>
      <c r="J66" s="6">
        <v>498800</v>
      </c>
      <c r="K66" s="72" t="s">
        <v>247</v>
      </c>
      <c r="L66" s="10">
        <v>25814</v>
      </c>
      <c r="M66" s="8" t="s">
        <v>247</v>
      </c>
      <c r="N66" s="8" t="s">
        <v>124</v>
      </c>
      <c r="O66" s="8">
        <v>4</v>
      </c>
      <c r="P66" s="8">
        <v>11</v>
      </c>
      <c r="Q66" s="8">
        <v>4</v>
      </c>
      <c r="R66" s="8">
        <v>4</v>
      </c>
      <c r="S66" s="8">
        <v>4</v>
      </c>
      <c r="T66" s="68">
        <f t="shared" si="3"/>
        <v>-472986</v>
      </c>
      <c r="U66" s="68">
        <v>0</v>
      </c>
      <c r="V66" s="35"/>
    </row>
    <row r="67" spans="1:22" s="23" customFormat="1" ht="33.75" customHeight="1">
      <c r="A67" s="104">
        <v>72</v>
      </c>
      <c r="B67" s="99" t="s">
        <v>128</v>
      </c>
      <c r="C67" s="105">
        <v>729000</v>
      </c>
      <c r="D67" s="105">
        <v>729000</v>
      </c>
      <c r="E67" s="105">
        <v>729000</v>
      </c>
      <c r="F67" s="99" t="s">
        <v>421</v>
      </c>
      <c r="G67" s="104">
        <v>60</v>
      </c>
      <c r="H67" s="4" t="s">
        <v>127</v>
      </c>
      <c r="I67" s="5" t="s">
        <v>128</v>
      </c>
      <c r="J67" s="6">
        <v>729000</v>
      </c>
      <c r="K67" s="32" t="s">
        <v>247</v>
      </c>
      <c r="L67" s="10">
        <v>729000</v>
      </c>
      <c r="M67" s="8" t="s">
        <v>247</v>
      </c>
      <c r="N67" s="8" t="s">
        <v>94</v>
      </c>
      <c r="O67" s="8">
        <v>1</v>
      </c>
      <c r="P67" s="8">
        <v>2</v>
      </c>
      <c r="Q67" s="8">
        <v>2</v>
      </c>
      <c r="R67" s="8">
        <v>4</v>
      </c>
      <c r="S67" s="8">
        <v>4</v>
      </c>
      <c r="T67" s="68">
        <f t="shared" si="3"/>
        <v>0</v>
      </c>
      <c r="U67" s="68">
        <v>0</v>
      </c>
      <c r="V67" s="35"/>
    </row>
    <row r="68" spans="1:22" s="23" customFormat="1" ht="39" customHeight="1">
      <c r="A68" s="104">
        <v>75</v>
      </c>
      <c r="B68" s="108" t="s">
        <v>499</v>
      </c>
      <c r="C68" s="99">
        <v>0</v>
      </c>
      <c r="D68" s="99">
        <v>0</v>
      </c>
      <c r="E68" s="99" t="s">
        <v>328</v>
      </c>
      <c r="F68" s="99" t="s">
        <v>427</v>
      </c>
      <c r="G68" s="104">
        <v>61</v>
      </c>
      <c r="H68" s="4" t="s">
        <v>129</v>
      </c>
      <c r="I68" s="5" t="s">
        <v>130</v>
      </c>
      <c r="J68" s="13">
        <v>0</v>
      </c>
      <c r="K68" s="84" t="s">
        <v>281</v>
      </c>
      <c r="L68" s="41">
        <v>0</v>
      </c>
      <c r="M68" s="84" t="s">
        <v>281</v>
      </c>
      <c r="N68" s="84" t="s">
        <v>516</v>
      </c>
      <c r="O68" s="8">
        <v>2</v>
      </c>
      <c r="P68" s="8">
        <v>2</v>
      </c>
      <c r="Q68" s="8">
        <v>2</v>
      </c>
      <c r="R68" s="8">
        <v>4</v>
      </c>
      <c r="S68" s="8">
        <v>5</v>
      </c>
      <c r="T68" s="68">
        <f t="shared" si="3"/>
        <v>0</v>
      </c>
      <c r="U68" s="68">
        <v>0</v>
      </c>
      <c r="V68" s="35"/>
    </row>
    <row r="69" spans="1:22" s="23" customFormat="1" ht="128.25" customHeight="1">
      <c r="A69" s="104">
        <v>76</v>
      </c>
      <c r="B69" s="99" t="s">
        <v>428</v>
      </c>
      <c r="C69" s="99">
        <v>0</v>
      </c>
      <c r="D69" s="99" t="s">
        <v>328</v>
      </c>
      <c r="E69" s="99" t="s">
        <v>328</v>
      </c>
      <c r="F69" s="108" t="s">
        <v>429</v>
      </c>
      <c r="G69" s="104">
        <v>62</v>
      </c>
      <c r="H69" s="4" t="s">
        <v>131</v>
      </c>
      <c r="I69" s="5" t="s">
        <v>132</v>
      </c>
      <c r="J69" s="13">
        <v>0</v>
      </c>
      <c r="K69" s="85" t="s">
        <v>282</v>
      </c>
      <c r="L69" s="41">
        <v>0</v>
      </c>
      <c r="M69" s="85" t="s">
        <v>282</v>
      </c>
      <c r="N69" s="8" t="s">
        <v>517</v>
      </c>
      <c r="O69" s="8">
        <v>1</v>
      </c>
      <c r="P69" s="8">
        <v>2</v>
      </c>
      <c r="Q69" s="8">
        <v>5</v>
      </c>
      <c r="R69" s="8">
        <v>4</v>
      </c>
      <c r="S69" s="8">
        <v>5</v>
      </c>
      <c r="T69" s="68">
        <f t="shared" si="3"/>
        <v>0</v>
      </c>
      <c r="U69" s="68">
        <v>0</v>
      </c>
      <c r="V69" s="35"/>
    </row>
    <row r="70" spans="1:22" s="23" customFormat="1" ht="126.75" customHeight="1">
      <c r="A70" s="104">
        <v>77</v>
      </c>
      <c r="B70" s="99" t="s">
        <v>430</v>
      </c>
      <c r="C70" s="105">
        <v>20000000</v>
      </c>
      <c r="D70" s="105">
        <v>20000000</v>
      </c>
      <c r="E70" s="105">
        <v>20000000</v>
      </c>
      <c r="F70" s="104" t="s">
        <v>431</v>
      </c>
      <c r="G70" s="104">
        <v>63</v>
      </c>
      <c r="H70" s="4" t="s">
        <v>133</v>
      </c>
      <c r="I70" s="5" t="s">
        <v>134</v>
      </c>
      <c r="J70" s="31">
        <v>20000000</v>
      </c>
      <c r="K70" s="77" t="s">
        <v>283</v>
      </c>
      <c r="L70" s="7">
        <v>20000000</v>
      </c>
      <c r="M70" s="217" t="s">
        <v>283</v>
      </c>
      <c r="N70" s="32" t="s">
        <v>135</v>
      </c>
      <c r="O70" s="8">
        <v>1</v>
      </c>
      <c r="P70" s="8">
        <v>2</v>
      </c>
      <c r="Q70" s="8">
        <v>2</v>
      </c>
      <c r="R70" s="8">
        <v>4</v>
      </c>
      <c r="S70" s="8">
        <v>5</v>
      </c>
      <c r="T70" s="68">
        <f t="shared" si="3"/>
        <v>0</v>
      </c>
      <c r="U70" s="68">
        <v>0</v>
      </c>
      <c r="V70" s="35"/>
    </row>
    <row r="71" spans="1:22" s="23" customFormat="1" ht="82.5" customHeight="1">
      <c r="A71" s="104">
        <v>78</v>
      </c>
      <c r="B71" s="108" t="s">
        <v>500</v>
      </c>
      <c r="C71" s="105">
        <v>93400</v>
      </c>
      <c r="D71" s="105">
        <v>93400</v>
      </c>
      <c r="E71" s="105">
        <v>93400</v>
      </c>
      <c r="F71" s="99" t="s">
        <v>432</v>
      </c>
      <c r="G71" s="104">
        <v>64</v>
      </c>
      <c r="H71" s="4" t="s">
        <v>136</v>
      </c>
      <c r="I71" s="64" t="s">
        <v>137</v>
      </c>
      <c r="J71" s="12">
        <v>93400</v>
      </c>
      <c r="K71" s="70" t="s">
        <v>284</v>
      </c>
      <c r="L71" s="10">
        <v>93400</v>
      </c>
      <c r="M71" s="8" t="s">
        <v>284</v>
      </c>
      <c r="N71" s="8" t="s">
        <v>124</v>
      </c>
      <c r="O71" s="8">
        <v>3</v>
      </c>
      <c r="P71" s="8">
        <v>4</v>
      </c>
      <c r="Q71" s="8">
        <v>6</v>
      </c>
      <c r="R71" s="8">
        <v>4</v>
      </c>
      <c r="S71" s="8">
        <v>6</v>
      </c>
      <c r="T71" s="68">
        <f t="shared" si="3"/>
        <v>0</v>
      </c>
      <c r="U71" s="68">
        <v>0</v>
      </c>
      <c r="V71" s="35"/>
    </row>
    <row r="72" spans="1:22" s="9" customFormat="1" ht="71.25" customHeight="1">
      <c r="A72" s="104">
        <v>79</v>
      </c>
      <c r="B72" s="108" t="s">
        <v>501</v>
      </c>
      <c r="C72" s="105">
        <v>123200</v>
      </c>
      <c r="D72" s="105">
        <v>123200</v>
      </c>
      <c r="E72" s="105">
        <v>123200</v>
      </c>
      <c r="F72" s="99" t="s">
        <v>433</v>
      </c>
      <c r="G72" s="104">
        <v>65</v>
      </c>
      <c r="H72" s="4" t="s">
        <v>138</v>
      </c>
      <c r="I72" s="96" t="s">
        <v>139</v>
      </c>
      <c r="J72" s="6">
        <v>123200</v>
      </c>
      <c r="K72" s="32" t="s">
        <v>285</v>
      </c>
      <c r="L72" s="10">
        <v>123200</v>
      </c>
      <c r="M72" s="8" t="s">
        <v>285</v>
      </c>
      <c r="N72" s="8" t="s">
        <v>124</v>
      </c>
      <c r="O72" s="8">
        <v>3</v>
      </c>
      <c r="P72" s="8">
        <v>4</v>
      </c>
      <c r="Q72" s="8">
        <v>6</v>
      </c>
      <c r="R72" s="8">
        <v>4</v>
      </c>
      <c r="S72" s="8">
        <v>6</v>
      </c>
      <c r="T72" s="68">
        <f t="shared" si="3"/>
        <v>0</v>
      </c>
      <c r="U72" s="68">
        <v>0</v>
      </c>
      <c r="V72" s="35"/>
    </row>
    <row r="73" spans="1:22" s="9" customFormat="1" ht="40.5" customHeight="1">
      <c r="A73" s="104">
        <v>80</v>
      </c>
      <c r="B73" s="99" t="s">
        <v>434</v>
      </c>
      <c r="C73" s="105">
        <v>6411600</v>
      </c>
      <c r="D73" s="105">
        <v>6411600</v>
      </c>
      <c r="E73" s="105">
        <v>6411600</v>
      </c>
      <c r="F73" s="99" t="s">
        <v>435</v>
      </c>
      <c r="G73" s="104">
        <v>66</v>
      </c>
      <c r="H73" s="4" t="s">
        <v>140</v>
      </c>
      <c r="I73" s="5" t="s">
        <v>141</v>
      </c>
      <c r="J73" s="6">
        <v>6411600</v>
      </c>
      <c r="K73" s="32" t="s">
        <v>286</v>
      </c>
      <c r="L73" s="10">
        <v>6211100</v>
      </c>
      <c r="M73" s="8" t="s">
        <v>286</v>
      </c>
      <c r="N73" s="8" t="s">
        <v>518</v>
      </c>
      <c r="O73" s="8">
        <v>3</v>
      </c>
      <c r="P73" s="8">
        <v>4</v>
      </c>
      <c r="Q73" s="8">
        <v>6</v>
      </c>
      <c r="R73" s="8">
        <v>4</v>
      </c>
      <c r="S73" s="8">
        <v>6</v>
      </c>
      <c r="T73" s="68">
        <f t="shared" si="3"/>
        <v>-200500</v>
      </c>
      <c r="U73" s="68">
        <v>0</v>
      </c>
      <c r="V73" s="35"/>
    </row>
    <row r="74" spans="1:22" s="9" customFormat="1" ht="33" customHeight="1">
      <c r="A74" s="152">
        <v>81</v>
      </c>
      <c r="B74" s="153"/>
      <c r="C74" s="153"/>
      <c r="D74" s="153"/>
      <c r="E74" s="153"/>
      <c r="F74" s="153"/>
      <c r="G74" s="152">
        <v>67</v>
      </c>
      <c r="H74" s="156" t="s">
        <v>217</v>
      </c>
      <c r="I74" s="157" t="s">
        <v>216</v>
      </c>
      <c r="J74" s="158">
        <v>1341000</v>
      </c>
      <c r="K74" s="159" t="s">
        <v>287</v>
      </c>
      <c r="L74" s="160">
        <v>1341000</v>
      </c>
      <c r="M74" s="152" t="s">
        <v>287</v>
      </c>
      <c r="N74" s="152" t="s">
        <v>124</v>
      </c>
      <c r="O74" s="152">
        <v>6</v>
      </c>
      <c r="P74" s="152">
        <v>20</v>
      </c>
      <c r="Q74" s="152">
        <v>1</v>
      </c>
      <c r="R74" s="152">
        <v>5</v>
      </c>
      <c r="S74" s="152">
        <v>1</v>
      </c>
      <c r="T74" s="161">
        <f t="shared" si="3"/>
        <v>0</v>
      </c>
      <c r="U74" s="161">
        <v>0</v>
      </c>
      <c r="V74" s="155" t="s">
        <v>491</v>
      </c>
    </row>
    <row r="75" spans="1:22" s="194" customFormat="1" ht="63" customHeight="1">
      <c r="A75" s="104">
        <v>82</v>
      </c>
      <c r="B75" s="112" t="s">
        <v>436</v>
      </c>
      <c r="C75" s="127">
        <v>125600</v>
      </c>
      <c r="D75" s="127">
        <v>125600</v>
      </c>
      <c r="E75" s="127">
        <v>125600</v>
      </c>
      <c r="F75" s="126" t="s">
        <v>437</v>
      </c>
      <c r="G75" s="104">
        <v>68</v>
      </c>
      <c r="H75" s="4" t="s">
        <v>142</v>
      </c>
      <c r="I75" s="5" t="s">
        <v>143</v>
      </c>
      <c r="J75" s="12">
        <v>125600</v>
      </c>
      <c r="K75" s="80" t="s">
        <v>288</v>
      </c>
      <c r="L75" s="10">
        <v>763830</v>
      </c>
      <c r="M75" s="84" t="s">
        <v>288</v>
      </c>
      <c r="N75" s="8" t="s">
        <v>124</v>
      </c>
      <c r="O75" s="8">
        <v>6</v>
      </c>
      <c r="P75" s="8">
        <v>20</v>
      </c>
      <c r="Q75" s="8">
        <v>4</v>
      </c>
      <c r="R75" s="8">
        <v>5</v>
      </c>
      <c r="S75" s="8">
        <v>1</v>
      </c>
      <c r="T75" s="68">
        <f t="shared" si="3"/>
        <v>638230</v>
      </c>
      <c r="U75" s="68">
        <v>0</v>
      </c>
      <c r="V75" s="35"/>
    </row>
    <row r="76" spans="1:22" s="9" customFormat="1" ht="33" customHeight="1">
      <c r="A76" s="104">
        <v>100</v>
      </c>
      <c r="B76" s="99" t="s">
        <v>460</v>
      </c>
      <c r="C76" s="105">
        <v>833800</v>
      </c>
      <c r="D76" s="105">
        <v>833800</v>
      </c>
      <c r="E76" s="105">
        <v>833800</v>
      </c>
      <c r="F76" s="99" t="s">
        <v>461</v>
      </c>
      <c r="G76" s="104">
        <v>86</v>
      </c>
      <c r="H76" s="4" t="s">
        <v>178</v>
      </c>
      <c r="I76" s="5" t="s">
        <v>179</v>
      </c>
      <c r="J76" s="12">
        <v>833800</v>
      </c>
      <c r="K76" s="70" t="s">
        <v>296</v>
      </c>
      <c r="L76" s="10">
        <v>833800</v>
      </c>
      <c r="M76" s="8" t="s">
        <v>296</v>
      </c>
      <c r="N76" s="8" t="s">
        <v>180</v>
      </c>
      <c r="O76" s="8">
        <v>6</v>
      </c>
      <c r="P76" s="8">
        <v>20</v>
      </c>
      <c r="Q76" s="8">
        <v>4</v>
      </c>
      <c r="R76" s="8">
        <v>5</v>
      </c>
      <c r="S76" s="8">
        <v>1</v>
      </c>
      <c r="T76" s="68">
        <f t="shared" si="3"/>
        <v>0</v>
      </c>
      <c r="U76" s="68">
        <v>0</v>
      </c>
      <c r="V76" s="35"/>
    </row>
    <row r="77" spans="1:22" s="9" customFormat="1" ht="39" customHeight="1">
      <c r="A77" s="104">
        <v>83</v>
      </c>
      <c r="B77" s="107" t="s">
        <v>438</v>
      </c>
      <c r="C77" s="106">
        <v>300000</v>
      </c>
      <c r="D77" s="106">
        <v>300000</v>
      </c>
      <c r="E77" s="106">
        <v>300000</v>
      </c>
      <c r="F77" s="107" t="s">
        <v>439</v>
      </c>
      <c r="G77" s="104">
        <v>69</v>
      </c>
      <c r="H77" s="4" t="s">
        <v>144</v>
      </c>
      <c r="I77" s="13" t="s">
        <v>215</v>
      </c>
      <c r="J77" s="6">
        <v>300000</v>
      </c>
      <c r="K77" s="32" t="s">
        <v>250</v>
      </c>
      <c r="L77" s="10">
        <v>300000</v>
      </c>
      <c r="M77" s="8" t="s">
        <v>250</v>
      </c>
      <c r="N77" s="8" t="s">
        <v>145</v>
      </c>
      <c r="O77" s="8">
        <v>6</v>
      </c>
      <c r="P77" s="8">
        <v>20</v>
      </c>
      <c r="Q77" s="8">
        <v>2</v>
      </c>
      <c r="R77" s="8">
        <v>5</v>
      </c>
      <c r="S77" s="8">
        <v>2</v>
      </c>
      <c r="T77" s="68">
        <f t="shared" si="3"/>
        <v>0</v>
      </c>
      <c r="U77" s="68">
        <v>0</v>
      </c>
      <c r="V77" s="35"/>
    </row>
    <row r="78" spans="1:22" s="9" customFormat="1" ht="51.75" customHeight="1">
      <c r="A78" s="104">
        <v>84</v>
      </c>
      <c r="B78" s="107" t="s">
        <v>212</v>
      </c>
      <c r="C78" s="106">
        <v>1510669</v>
      </c>
      <c r="D78" s="107" t="s">
        <v>328</v>
      </c>
      <c r="E78" s="107" t="s">
        <v>328</v>
      </c>
      <c r="F78" s="107" t="s">
        <v>440</v>
      </c>
      <c r="G78" s="104">
        <v>70</v>
      </c>
      <c r="H78" s="4" t="s">
        <v>146</v>
      </c>
      <c r="I78" s="5" t="s">
        <v>212</v>
      </c>
      <c r="J78" s="6">
        <v>1510669</v>
      </c>
      <c r="K78" s="32" t="s">
        <v>289</v>
      </c>
      <c r="L78" s="10">
        <v>1510669</v>
      </c>
      <c r="M78" s="8" t="s">
        <v>289</v>
      </c>
      <c r="N78" s="8" t="s">
        <v>147</v>
      </c>
      <c r="O78" s="32">
        <v>6</v>
      </c>
      <c r="P78" s="8">
        <v>20</v>
      </c>
      <c r="Q78" s="8">
        <v>5</v>
      </c>
      <c r="R78" s="8">
        <v>5</v>
      </c>
      <c r="S78" s="8">
        <v>2</v>
      </c>
      <c r="T78" s="68">
        <f t="shared" si="3"/>
        <v>0</v>
      </c>
      <c r="U78" s="68">
        <v>0</v>
      </c>
      <c r="V78" s="35"/>
    </row>
    <row r="79" spans="1:22" s="9" customFormat="1" ht="33.75" customHeight="1">
      <c r="A79" s="104">
        <v>85</v>
      </c>
      <c r="B79" s="107" t="s">
        <v>149</v>
      </c>
      <c r="C79" s="106">
        <v>1881900</v>
      </c>
      <c r="D79" s="106">
        <v>1881900</v>
      </c>
      <c r="E79" s="106">
        <v>1881900</v>
      </c>
      <c r="F79" s="205" t="s">
        <v>441</v>
      </c>
      <c r="G79" s="104">
        <v>71</v>
      </c>
      <c r="H79" s="4" t="s">
        <v>148</v>
      </c>
      <c r="I79" s="5" t="s">
        <v>149</v>
      </c>
      <c r="J79" s="6">
        <v>1881900</v>
      </c>
      <c r="K79" s="32" t="s">
        <v>290</v>
      </c>
      <c r="L79" s="42">
        <v>1881900</v>
      </c>
      <c r="M79" s="8" t="s">
        <v>290</v>
      </c>
      <c r="N79" s="8" t="s">
        <v>147</v>
      </c>
      <c r="O79" s="8">
        <v>6</v>
      </c>
      <c r="P79" s="8">
        <v>20</v>
      </c>
      <c r="Q79" s="8">
        <v>5</v>
      </c>
      <c r="R79" s="8">
        <v>5</v>
      </c>
      <c r="S79" s="8">
        <v>2</v>
      </c>
      <c r="T79" s="68">
        <f t="shared" si="3"/>
        <v>0</v>
      </c>
      <c r="U79" s="68">
        <v>0</v>
      </c>
      <c r="V79" s="35"/>
    </row>
    <row r="80" spans="1:22" s="9" customFormat="1" ht="141.75" customHeight="1">
      <c r="A80" s="104">
        <v>86</v>
      </c>
      <c r="B80" s="99" t="s">
        <v>151</v>
      </c>
      <c r="C80" s="99">
        <v>0</v>
      </c>
      <c r="D80" s="105">
        <v>150000</v>
      </c>
      <c r="E80" s="105">
        <v>150000</v>
      </c>
      <c r="F80" s="99" t="s">
        <v>442</v>
      </c>
      <c r="G80" s="104">
        <v>72</v>
      </c>
      <c r="H80" s="4" t="s">
        <v>150</v>
      </c>
      <c r="I80" s="5" t="s">
        <v>151</v>
      </c>
      <c r="J80" s="6">
        <v>0</v>
      </c>
      <c r="K80" s="83" t="s">
        <v>291</v>
      </c>
      <c r="L80" s="10">
        <v>0</v>
      </c>
      <c r="M80" s="88" t="s">
        <v>291</v>
      </c>
      <c r="N80" s="8" t="s">
        <v>147</v>
      </c>
      <c r="O80" s="8">
        <v>6</v>
      </c>
      <c r="P80" s="8">
        <v>20</v>
      </c>
      <c r="Q80" s="8">
        <v>5</v>
      </c>
      <c r="R80" s="8">
        <v>5</v>
      </c>
      <c r="S80" s="8">
        <v>2</v>
      </c>
      <c r="T80" s="68">
        <f t="shared" si="3"/>
        <v>0</v>
      </c>
      <c r="U80" s="68">
        <v>0</v>
      </c>
      <c r="V80" s="35"/>
    </row>
    <row r="81" spans="1:22" s="9" customFormat="1" ht="81" customHeight="1">
      <c r="A81" s="104">
        <v>87</v>
      </c>
      <c r="B81" s="99" t="s">
        <v>153</v>
      </c>
      <c r="C81" s="99">
        <v>0</v>
      </c>
      <c r="D81" s="105">
        <v>375000</v>
      </c>
      <c r="E81" s="105">
        <v>1500000</v>
      </c>
      <c r="F81" s="108" t="s">
        <v>443</v>
      </c>
      <c r="G81" s="104">
        <v>73</v>
      </c>
      <c r="H81" s="4" t="s">
        <v>152</v>
      </c>
      <c r="I81" s="5" t="s">
        <v>153</v>
      </c>
      <c r="J81" s="6">
        <v>0</v>
      </c>
      <c r="K81" s="83" t="s">
        <v>292</v>
      </c>
      <c r="L81" s="42">
        <v>0</v>
      </c>
      <c r="M81" s="84" t="s">
        <v>292</v>
      </c>
      <c r="N81" s="8" t="s">
        <v>147</v>
      </c>
      <c r="O81" s="8">
        <v>6</v>
      </c>
      <c r="P81" s="8">
        <v>20</v>
      </c>
      <c r="Q81" s="8">
        <v>5</v>
      </c>
      <c r="R81" s="8">
        <v>5</v>
      </c>
      <c r="S81" s="8">
        <v>2</v>
      </c>
      <c r="T81" s="68">
        <f t="shared" si="3"/>
        <v>0</v>
      </c>
      <c r="U81" s="68">
        <v>0</v>
      </c>
      <c r="V81" s="56"/>
    </row>
    <row r="82" spans="1:22" s="9" customFormat="1" ht="33.75" customHeight="1">
      <c r="A82" s="104">
        <v>88</v>
      </c>
      <c r="B82" s="99" t="s">
        <v>444</v>
      </c>
      <c r="C82" s="105">
        <v>424700</v>
      </c>
      <c r="D82" s="99" t="s">
        <v>328</v>
      </c>
      <c r="E82" s="99" t="s">
        <v>328</v>
      </c>
      <c r="F82" s="99" t="s">
        <v>445</v>
      </c>
      <c r="G82" s="104">
        <v>74</v>
      </c>
      <c r="H82" s="4" t="s">
        <v>154</v>
      </c>
      <c r="I82" s="5" t="s">
        <v>155</v>
      </c>
      <c r="J82" s="10">
        <v>424700</v>
      </c>
      <c r="K82" s="73" t="s">
        <v>236</v>
      </c>
      <c r="L82" s="41">
        <v>0</v>
      </c>
      <c r="M82" s="8" t="s">
        <v>236</v>
      </c>
      <c r="N82" s="8" t="s">
        <v>50</v>
      </c>
      <c r="O82" s="8">
        <v>3</v>
      </c>
      <c r="P82" s="8">
        <v>11</v>
      </c>
      <c r="Q82" s="8">
        <v>4</v>
      </c>
      <c r="R82" s="8">
        <v>5</v>
      </c>
      <c r="S82" s="8">
        <v>3</v>
      </c>
      <c r="T82" s="68">
        <f t="shared" si="3"/>
        <v>-424700</v>
      </c>
      <c r="U82" s="68">
        <v>0</v>
      </c>
      <c r="V82" s="35"/>
    </row>
    <row r="83" spans="1:22" ht="44.25" customHeight="1">
      <c r="A83" s="104">
        <v>89</v>
      </c>
      <c r="B83" s="99" t="s">
        <v>157</v>
      </c>
      <c r="C83" s="105">
        <v>1057250</v>
      </c>
      <c r="D83" s="99" t="s">
        <v>328</v>
      </c>
      <c r="E83" s="99" t="s">
        <v>328</v>
      </c>
      <c r="F83" s="99" t="s">
        <v>446</v>
      </c>
      <c r="G83" s="104">
        <v>75</v>
      </c>
      <c r="H83" s="4" t="s">
        <v>156</v>
      </c>
      <c r="I83" s="5" t="s">
        <v>157</v>
      </c>
      <c r="J83" s="10">
        <v>1057250</v>
      </c>
      <c r="K83" s="78" t="s">
        <v>285</v>
      </c>
      <c r="L83" s="69">
        <v>1057250</v>
      </c>
      <c r="M83" s="78" t="s">
        <v>285</v>
      </c>
      <c r="N83" s="8" t="s">
        <v>50</v>
      </c>
      <c r="O83" s="8">
        <v>3</v>
      </c>
      <c r="P83" s="8">
        <v>11</v>
      </c>
      <c r="Q83" s="8">
        <v>4</v>
      </c>
      <c r="R83" s="8">
        <v>5</v>
      </c>
      <c r="S83" s="8">
        <v>3</v>
      </c>
      <c r="T83" s="68">
        <f t="shared" si="3"/>
        <v>0</v>
      </c>
      <c r="U83" s="68">
        <v>0</v>
      </c>
      <c r="V83" s="35"/>
    </row>
    <row r="84" spans="1:22" ht="83.25" hidden="1" customHeight="1">
      <c r="A84" s="104">
        <v>90</v>
      </c>
      <c r="B84" s="99" t="s">
        <v>159</v>
      </c>
      <c r="C84" s="99" t="s">
        <v>328</v>
      </c>
      <c r="D84" s="105">
        <v>35471570</v>
      </c>
      <c r="E84" s="99" t="s">
        <v>328</v>
      </c>
      <c r="F84" s="108" t="s">
        <v>447</v>
      </c>
      <c r="G84" s="99">
        <v>76</v>
      </c>
      <c r="H84" s="14" t="s">
        <v>158</v>
      </c>
      <c r="I84" s="5" t="s">
        <v>159</v>
      </c>
      <c r="J84" s="6">
        <v>35471570</v>
      </c>
      <c r="K84" s="32" t="s">
        <v>240</v>
      </c>
      <c r="L84" s="10">
        <v>35471570</v>
      </c>
      <c r="M84" s="32" t="s">
        <v>240</v>
      </c>
      <c r="N84" s="8" t="s">
        <v>160</v>
      </c>
      <c r="O84" s="8">
        <v>6</v>
      </c>
      <c r="P84" s="8">
        <v>20</v>
      </c>
      <c r="Q84" s="8">
        <v>1</v>
      </c>
      <c r="R84" s="8">
        <v>5</v>
      </c>
      <c r="S84" s="8">
        <v>3</v>
      </c>
      <c r="T84" s="68">
        <f t="shared" si="3"/>
        <v>0</v>
      </c>
      <c r="U84" s="68">
        <v>0</v>
      </c>
      <c r="V84" s="35"/>
    </row>
    <row r="85" spans="1:22" ht="33.75" customHeight="1">
      <c r="A85" s="104">
        <v>91</v>
      </c>
      <c r="B85" s="99" t="s">
        <v>448</v>
      </c>
      <c r="C85" s="105">
        <v>19400000</v>
      </c>
      <c r="D85" s="99" t="s">
        <v>328</v>
      </c>
      <c r="E85" s="99" t="s">
        <v>328</v>
      </c>
      <c r="F85" s="99" t="s">
        <v>449</v>
      </c>
      <c r="G85" s="104">
        <v>77</v>
      </c>
      <c r="H85" s="4" t="s">
        <v>161</v>
      </c>
      <c r="I85" s="5" t="s">
        <v>220</v>
      </c>
      <c r="J85" s="6">
        <v>19400000</v>
      </c>
      <c r="K85" s="32" t="s">
        <v>240</v>
      </c>
      <c r="L85" s="10">
        <v>19400000</v>
      </c>
      <c r="M85" s="32" t="s">
        <v>240</v>
      </c>
      <c r="N85" s="8" t="s">
        <v>160</v>
      </c>
      <c r="O85" s="8">
        <v>6</v>
      </c>
      <c r="P85" s="8">
        <v>20</v>
      </c>
      <c r="Q85" s="8">
        <v>1</v>
      </c>
      <c r="R85" s="8">
        <v>5</v>
      </c>
      <c r="S85" s="8">
        <v>4</v>
      </c>
      <c r="T85" s="68">
        <f t="shared" si="3"/>
        <v>0</v>
      </c>
      <c r="U85" s="68">
        <v>0</v>
      </c>
      <c r="V85" s="35"/>
    </row>
    <row r="86" spans="1:22" ht="33.75" customHeight="1">
      <c r="A86" s="104">
        <v>92</v>
      </c>
      <c r="B86" s="99" t="s">
        <v>163</v>
      </c>
      <c r="C86" s="105">
        <v>1443211</v>
      </c>
      <c r="D86" s="99" t="s">
        <v>328</v>
      </c>
      <c r="E86" s="99" t="s">
        <v>328</v>
      </c>
      <c r="F86" s="99" t="s">
        <v>450</v>
      </c>
      <c r="G86" s="104">
        <v>78</v>
      </c>
      <c r="H86" s="4" t="s">
        <v>162</v>
      </c>
      <c r="I86" s="5" t="s">
        <v>163</v>
      </c>
      <c r="J86" s="6">
        <v>1443211</v>
      </c>
      <c r="K86" s="32" t="s">
        <v>240</v>
      </c>
      <c r="L86" s="10">
        <v>1443211</v>
      </c>
      <c r="M86" s="32" t="s">
        <v>240</v>
      </c>
      <c r="N86" s="8" t="s">
        <v>160</v>
      </c>
      <c r="O86" s="8">
        <v>6</v>
      </c>
      <c r="P86" s="8">
        <v>20</v>
      </c>
      <c r="Q86" s="8">
        <v>1</v>
      </c>
      <c r="R86" s="8">
        <v>5</v>
      </c>
      <c r="S86" s="8">
        <v>4</v>
      </c>
      <c r="T86" s="68">
        <f t="shared" si="3"/>
        <v>0</v>
      </c>
      <c r="U86" s="68">
        <v>0</v>
      </c>
      <c r="V86" s="35"/>
    </row>
    <row r="87" spans="1:22" ht="78.75" customHeight="1">
      <c r="A87" s="104">
        <v>93</v>
      </c>
      <c r="B87" s="99" t="s">
        <v>452</v>
      </c>
      <c r="C87" s="105">
        <v>500000</v>
      </c>
      <c r="D87" s="105">
        <v>500000</v>
      </c>
      <c r="E87" s="105">
        <v>500000</v>
      </c>
      <c r="F87" s="108" t="s">
        <v>502</v>
      </c>
      <c r="G87" s="104">
        <v>79</v>
      </c>
      <c r="H87" s="4" t="s">
        <v>164</v>
      </c>
      <c r="I87" s="5" t="s">
        <v>451</v>
      </c>
      <c r="J87" s="6">
        <v>500000</v>
      </c>
      <c r="K87" s="83" t="s">
        <v>293</v>
      </c>
      <c r="L87" s="10">
        <v>0</v>
      </c>
      <c r="M87" s="88" t="s">
        <v>293</v>
      </c>
      <c r="N87" s="8" t="s">
        <v>166</v>
      </c>
      <c r="O87" s="8">
        <v>6</v>
      </c>
      <c r="P87" s="8">
        <v>18</v>
      </c>
      <c r="Q87" s="8">
        <v>5</v>
      </c>
      <c r="R87" s="8">
        <v>5</v>
      </c>
      <c r="S87" s="8">
        <v>5</v>
      </c>
      <c r="T87" s="68">
        <f t="shared" si="3"/>
        <v>-500000</v>
      </c>
      <c r="U87" s="68">
        <v>0</v>
      </c>
      <c r="V87" s="35"/>
    </row>
    <row r="88" spans="1:22" s="9" customFormat="1" ht="85.5" customHeight="1">
      <c r="A88" s="104">
        <v>94</v>
      </c>
      <c r="B88" s="99" t="s">
        <v>453</v>
      </c>
      <c r="C88" s="105">
        <v>500000</v>
      </c>
      <c r="D88" s="105">
        <v>500000</v>
      </c>
      <c r="E88" s="105">
        <v>500000</v>
      </c>
      <c r="F88" s="108" t="s">
        <v>503</v>
      </c>
      <c r="G88" s="104">
        <v>80</v>
      </c>
      <c r="H88" s="4" t="s">
        <v>167</v>
      </c>
      <c r="I88" s="5" t="s">
        <v>168</v>
      </c>
      <c r="J88" s="92">
        <v>500000</v>
      </c>
      <c r="K88" s="83" t="s">
        <v>293</v>
      </c>
      <c r="L88" s="10">
        <v>0</v>
      </c>
      <c r="M88" s="88" t="s">
        <v>293</v>
      </c>
      <c r="N88" s="8" t="s">
        <v>166</v>
      </c>
      <c r="O88" s="8">
        <v>6</v>
      </c>
      <c r="P88" s="8">
        <v>20</v>
      </c>
      <c r="Q88" s="8">
        <v>1</v>
      </c>
      <c r="R88" s="8">
        <v>5</v>
      </c>
      <c r="S88" s="8">
        <v>5</v>
      </c>
      <c r="T88" s="68">
        <f t="shared" si="3"/>
        <v>-500000</v>
      </c>
      <c r="U88" s="68">
        <v>0</v>
      </c>
      <c r="V88" s="35"/>
    </row>
    <row r="89" spans="1:22" s="116" customFormat="1" ht="36.75" customHeight="1">
      <c r="A89" s="210"/>
      <c r="B89" s="211"/>
      <c r="C89" s="212"/>
      <c r="D89" s="154"/>
      <c r="E89" s="154"/>
      <c r="F89" s="211"/>
      <c r="G89" s="152">
        <v>81</v>
      </c>
      <c r="H89" s="213" t="s">
        <v>213</v>
      </c>
      <c r="I89" s="214" t="s">
        <v>214</v>
      </c>
      <c r="J89" s="154">
        <v>15640</v>
      </c>
      <c r="K89" s="204" t="s">
        <v>290</v>
      </c>
      <c r="L89" s="215">
        <v>15640</v>
      </c>
      <c r="M89" s="210" t="s">
        <v>290</v>
      </c>
      <c r="N89" s="210" t="s">
        <v>166</v>
      </c>
      <c r="O89" s="210">
        <v>6</v>
      </c>
      <c r="P89" s="210">
        <v>20</v>
      </c>
      <c r="Q89" s="210">
        <v>1</v>
      </c>
      <c r="R89" s="210">
        <v>5</v>
      </c>
      <c r="S89" s="210">
        <v>5</v>
      </c>
      <c r="T89" s="161">
        <f t="shared" si="3"/>
        <v>0</v>
      </c>
      <c r="U89" s="161">
        <v>0</v>
      </c>
      <c r="V89" s="211" t="s">
        <v>491</v>
      </c>
    </row>
    <row r="90" spans="1:22" s="9" customFormat="1" ht="33.75" customHeight="1">
      <c r="A90" s="104">
        <v>96</v>
      </c>
      <c r="B90" s="107" t="s">
        <v>170</v>
      </c>
      <c r="C90" s="106">
        <v>100000</v>
      </c>
      <c r="D90" s="106">
        <v>100000</v>
      </c>
      <c r="E90" s="106">
        <v>100000</v>
      </c>
      <c r="F90" s="107" t="s">
        <v>454</v>
      </c>
      <c r="G90" s="104">
        <v>82</v>
      </c>
      <c r="H90" s="4" t="s">
        <v>169</v>
      </c>
      <c r="I90" s="5" t="s">
        <v>170</v>
      </c>
      <c r="J90" s="6">
        <v>100000</v>
      </c>
      <c r="K90" s="207" t="s">
        <v>294</v>
      </c>
      <c r="L90" s="209">
        <v>100000</v>
      </c>
      <c r="M90" s="8" t="s">
        <v>294</v>
      </c>
      <c r="N90" s="8" t="s">
        <v>100</v>
      </c>
      <c r="O90" s="8">
        <v>6</v>
      </c>
      <c r="P90" s="8">
        <v>20</v>
      </c>
      <c r="Q90" s="8">
        <v>4</v>
      </c>
      <c r="R90" s="8">
        <v>5</v>
      </c>
      <c r="S90" s="8">
        <v>5</v>
      </c>
      <c r="T90" s="68">
        <f t="shared" si="3"/>
        <v>0</v>
      </c>
      <c r="U90" s="68">
        <v>0</v>
      </c>
      <c r="V90" s="35"/>
    </row>
    <row r="91" spans="1:22" s="9" customFormat="1" ht="33.75" customHeight="1">
      <c r="A91" s="104">
        <v>97</v>
      </c>
      <c r="B91" s="99" t="s">
        <v>172</v>
      </c>
      <c r="C91" s="105">
        <v>273900</v>
      </c>
      <c r="D91" s="105">
        <v>273900</v>
      </c>
      <c r="E91" s="105">
        <v>273900</v>
      </c>
      <c r="F91" s="99" t="s">
        <v>455</v>
      </c>
      <c r="G91" s="104">
        <v>83</v>
      </c>
      <c r="H91" s="4" t="s">
        <v>171</v>
      </c>
      <c r="I91" s="5" t="s">
        <v>172</v>
      </c>
      <c r="J91" s="6">
        <v>273900</v>
      </c>
      <c r="K91" s="32" t="s">
        <v>243</v>
      </c>
      <c r="L91" s="10">
        <v>0</v>
      </c>
      <c r="M91" s="78">
        <v>0</v>
      </c>
      <c r="N91" s="8" t="s">
        <v>100</v>
      </c>
      <c r="O91" s="8">
        <v>6</v>
      </c>
      <c r="P91" s="8">
        <v>20</v>
      </c>
      <c r="Q91" s="8">
        <v>4</v>
      </c>
      <c r="R91" s="8">
        <v>5</v>
      </c>
      <c r="S91" s="8">
        <v>5</v>
      </c>
      <c r="T91" s="68">
        <f t="shared" si="3"/>
        <v>-273900</v>
      </c>
      <c r="U91" s="68" t="s">
        <v>318</v>
      </c>
      <c r="V91" s="35"/>
    </row>
    <row r="92" spans="1:22" s="9" customFormat="1" ht="85.5" customHeight="1">
      <c r="A92" s="104">
        <v>98</v>
      </c>
      <c r="B92" s="99" t="s">
        <v>456</v>
      </c>
      <c r="C92" s="105">
        <v>193875</v>
      </c>
      <c r="D92" s="105">
        <v>193875</v>
      </c>
      <c r="E92" s="105">
        <v>193875</v>
      </c>
      <c r="F92" s="99" t="s">
        <v>457</v>
      </c>
      <c r="G92" s="104">
        <v>84</v>
      </c>
      <c r="H92" s="4" t="s">
        <v>173</v>
      </c>
      <c r="I92" s="5" t="s">
        <v>174</v>
      </c>
      <c r="J92" s="6">
        <v>193875</v>
      </c>
      <c r="K92" s="32" t="s">
        <v>295</v>
      </c>
      <c r="L92" s="10">
        <v>0</v>
      </c>
      <c r="M92" s="78">
        <v>0</v>
      </c>
      <c r="N92" s="8" t="s">
        <v>100</v>
      </c>
      <c r="O92" s="8">
        <v>6</v>
      </c>
      <c r="P92" s="8">
        <v>22</v>
      </c>
      <c r="Q92" s="8">
        <v>1</v>
      </c>
      <c r="R92" s="8">
        <v>5</v>
      </c>
      <c r="S92" s="8">
        <v>5</v>
      </c>
      <c r="T92" s="68">
        <f t="shared" si="3"/>
        <v>-193875</v>
      </c>
      <c r="U92" s="68" t="s">
        <v>319</v>
      </c>
      <c r="V92" s="35"/>
    </row>
    <row r="93" spans="1:22" s="9" customFormat="1" ht="44.25" customHeight="1">
      <c r="A93" s="104">
        <v>99</v>
      </c>
      <c r="B93" s="13" t="s">
        <v>458</v>
      </c>
      <c r="C93" s="92">
        <f>797220+190160</f>
        <v>987380</v>
      </c>
      <c r="D93" s="92">
        <f>797220+190160</f>
        <v>987380</v>
      </c>
      <c r="E93" s="92">
        <f>797220+190160</f>
        <v>987380</v>
      </c>
      <c r="F93" s="176" t="s">
        <v>459</v>
      </c>
      <c r="G93" s="8">
        <v>85</v>
      </c>
      <c r="H93" s="4" t="s">
        <v>175</v>
      </c>
      <c r="I93" s="5" t="s">
        <v>176</v>
      </c>
      <c r="J93" s="6">
        <v>987380</v>
      </c>
      <c r="K93" s="32" t="s">
        <v>314</v>
      </c>
      <c r="L93" s="10">
        <v>1021460</v>
      </c>
      <c r="M93" s="32" t="s">
        <v>314</v>
      </c>
      <c r="N93" s="8" t="s">
        <v>177</v>
      </c>
      <c r="O93" s="8">
        <v>6</v>
      </c>
      <c r="P93" s="8">
        <v>20</v>
      </c>
      <c r="Q93" s="8">
        <v>2</v>
      </c>
      <c r="R93" s="8">
        <v>5</v>
      </c>
      <c r="S93" s="8">
        <v>5</v>
      </c>
      <c r="T93" s="125">
        <f t="shared" si="3"/>
        <v>34080</v>
      </c>
      <c r="U93" s="125">
        <v>0</v>
      </c>
      <c r="V93" s="13"/>
    </row>
    <row r="94" spans="1:22" s="9" customFormat="1" ht="33.75" customHeight="1">
      <c r="A94" s="104">
        <v>101</v>
      </c>
      <c r="B94" s="99" t="s">
        <v>182</v>
      </c>
      <c r="C94" s="99">
        <v>0</v>
      </c>
      <c r="D94" s="99" t="s">
        <v>328</v>
      </c>
      <c r="E94" s="99" t="s">
        <v>328</v>
      </c>
      <c r="F94" s="99" t="s">
        <v>433</v>
      </c>
      <c r="G94" s="104">
        <v>87</v>
      </c>
      <c r="H94" s="4" t="s">
        <v>181</v>
      </c>
      <c r="I94" s="5" t="s">
        <v>182</v>
      </c>
      <c r="J94" s="13">
        <v>0</v>
      </c>
      <c r="K94" s="8" t="s">
        <v>285</v>
      </c>
      <c r="L94" s="41">
        <v>0</v>
      </c>
      <c r="M94" s="8" t="s">
        <v>285</v>
      </c>
      <c r="N94" s="8" t="s">
        <v>180</v>
      </c>
      <c r="O94" s="8">
        <v>6</v>
      </c>
      <c r="P94" s="8">
        <v>20</v>
      </c>
      <c r="Q94" s="8">
        <v>4</v>
      </c>
      <c r="R94" s="8">
        <v>5</v>
      </c>
      <c r="S94" s="8">
        <v>5</v>
      </c>
      <c r="T94" s="68">
        <f t="shared" si="3"/>
        <v>0</v>
      </c>
      <c r="U94" s="68">
        <v>0</v>
      </c>
      <c r="V94" s="35"/>
    </row>
    <row r="95" spans="1:22" s="9" customFormat="1" ht="82.5" customHeight="1">
      <c r="A95" s="104">
        <v>102</v>
      </c>
      <c r="B95" s="99" t="s">
        <v>184</v>
      </c>
      <c r="C95" s="105">
        <v>2688700</v>
      </c>
      <c r="D95" s="99" t="s">
        <v>328</v>
      </c>
      <c r="E95" s="99" t="s">
        <v>328</v>
      </c>
      <c r="F95" s="99" t="s">
        <v>462</v>
      </c>
      <c r="G95" s="104">
        <v>88</v>
      </c>
      <c r="H95" s="4" t="s">
        <v>183</v>
      </c>
      <c r="I95" s="5" t="s">
        <v>184</v>
      </c>
      <c r="J95" s="6">
        <v>2688700</v>
      </c>
      <c r="K95" s="83" t="s">
        <v>297</v>
      </c>
      <c r="L95" s="10">
        <v>2686700</v>
      </c>
      <c r="M95" s="83" t="s">
        <v>297</v>
      </c>
      <c r="N95" s="8" t="s">
        <v>180</v>
      </c>
      <c r="O95" s="8">
        <v>6</v>
      </c>
      <c r="P95" s="8">
        <v>20</v>
      </c>
      <c r="Q95" s="8">
        <v>4</v>
      </c>
      <c r="R95" s="8">
        <v>5</v>
      </c>
      <c r="S95" s="8">
        <v>5</v>
      </c>
      <c r="T95" s="68">
        <f t="shared" si="3"/>
        <v>-2000</v>
      </c>
      <c r="U95" s="68">
        <v>0</v>
      </c>
      <c r="V95" s="35"/>
    </row>
    <row r="96" spans="1:22" s="9" customFormat="1" ht="70.5" customHeight="1">
      <c r="A96" s="104">
        <v>103</v>
      </c>
      <c r="B96" s="99" t="s">
        <v>463</v>
      </c>
      <c r="C96" s="105">
        <v>8997200</v>
      </c>
      <c r="D96" s="105">
        <v>8997200</v>
      </c>
      <c r="E96" s="105">
        <v>8997200</v>
      </c>
      <c r="F96" s="113" t="s">
        <v>466</v>
      </c>
      <c r="G96" s="104">
        <v>89</v>
      </c>
      <c r="H96" s="4" t="s">
        <v>185</v>
      </c>
      <c r="I96" s="5" t="s">
        <v>186</v>
      </c>
      <c r="J96" s="6">
        <v>8997200</v>
      </c>
      <c r="K96" s="83" t="s">
        <v>298</v>
      </c>
      <c r="L96" s="10">
        <v>6000000</v>
      </c>
      <c r="M96" s="83" t="s">
        <v>298</v>
      </c>
      <c r="N96" s="8" t="s">
        <v>187</v>
      </c>
      <c r="O96" s="8">
        <v>6</v>
      </c>
      <c r="P96" s="8">
        <v>20</v>
      </c>
      <c r="Q96" s="8">
        <v>5</v>
      </c>
      <c r="R96" s="8">
        <v>5</v>
      </c>
      <c r="S96" s="8">
        <v>5</v>
      </c>
      <c r="T96" s="68">
        <f t="shared" si="3"/>
        <v>-2997200</v>
      </c>
      <c r="U96" s="68">
        <v>0</v>
      </c>
      <c r="V96" s="35"/>
    </row>
    <row r="97" spans="1:22" ht="33.75" customHeight="1">
      <c r="A97" s="104">
        <v>104</v>
      </c>
      <c r="B97" s="107" t="s">
        <v>464</v>
      </c>
      <c r="C97" s="106">
        <v>800000</v>
      </c>
      <c r="D97" s="106">
        <v>800000</v>
      </c>
      <c r="E97" s="106">
        <v>800000</v>
      </c>
      <c r="F97" s="107" t="s">
        <v>465</v>
      </c>
      <c r="G97" s="104">
        <v>90</v>
      </c>
      <c r="H97" s="4" t="s">
        <v>188</v>
      </c>
      <c r="I97" s="5" t="s">
        <v>189</v>
      </c>
      <c r="J97" s="6">
        <v>800000</v>
      </c>
      <c r="K97" s="32" t="s">
        <v>299</v>
      </c>
      <c r="L97" s="10">
        <v>500000</v>
      </c>
      <c r="M97" s="32" t="s">
        <v>299</v>
      </c>
      <c r="N97" s="8" t="s">
        <v>187</v>
      </c>
      <c r="O97" s="8">
        <v>6</v>
      </c>
      <c r="P97" s="8">
        <v>20</v>
      </c>
      <c r="Q97" s="8">
        <v>5</v>
      </c>
      <c r="R97" s="8">
        <v>5</v>
      </c>
      <c r="S97" s="8">
        <v>5</v>
      </c>
      <c r="T97" s="68">
        <f t="shared" si="3"/>
        <v>-300000</v>
      </c>
      <c r="U97" s="68">
        <v>0</v>
      </c>
      <c r="V97" s="35"/>
    </row>
    <row r="98" spans="1:22" ht="78.75" customHeight="1">
      <c r="A98" s="104">
        <v>105</v>
      </c>
      <c r="B98" s="99" t="s">
        <v>467</v>
      </c>
      <c r="C98" s="105">
        <v>800000</v>
      </c>
      <c r="D98" s="105">
        <v>800000</v>
      </c>
      <c r="E98" s="105">
        <v>800000</v>
      </c>
      <c r="F98" s="113" t="s">
        <v>468</v>
      </c>
      <c r="G98" s="104">
        <v>91</v>
      </c>
      <c r="H98" s="4" t="s">
        <v>190</v>
      </c>
      <c r="I98" s="5" t="s">
        <v>191</v>
      </c>
      <c r="J98" s="6">
        <v>300000</v>
      </c>
      <c r="K98" s="83" t="s">
        <v>300</v>
      </c>
      <c r="L98" s="10">
        <v>300000</v>
      </c>
      <c r="M98" s="83" t="s">
        <v>300</v>
      </c>
      <c r="N98" s="8" t="s">
        <v>187</v>
      </c>
      <c r="O98" s="8">
        <v>6</v>
      </c>
      <c r="P98" s="8">
        <v>20</v>
      </c>
      <c r="Q98" s="8">
        <v>5</v>
      </c>
      <c r="R98" s="8">
        <v>5</v>
      </c>
      <c r="S98" s="8">
        <v>5</v>
      </c>
      <c r="T98" s="68">
        <f t="shared" si="3"/>
        <v>0</v>
      </c>
      <c r="U98" s="68">
        <v>0</v>
      </c>
      <c r="V98" s="35"/>
    </row>
    <row r="99" spans="1:22" s="9" customFormat="1" ht="33.75" customHeight="1">
      <c r="A99" s="104">
        <v>106</v>
      </c>
      <c r="B99" s="99" t="s">
        <v>469</v>
      </c>
      <c r="C99" s="105">
        <v>200000</v>
      </c>
      <c r="D99" s="105">
        <v>200000</v>
      </c>
      <c r="E99" s="105">
        <v>200000</v>
      </c>
      <c r="F99" s="99" t="s">
        <v>470</v>
      </c>
      <c r="G99" s="104">
        <v>92</v>
      </c>
      <c r="H99" s="4" t="s">
        <v>192</v>
      </c>
      <c r="I99" s="5" t="s">
        <v>193</v>
      </c>
      <c r="J99" s="6">
        <v>200000</v>
      </c>
      <c r="K99" s="32" t="s">
        <v>253</v>
      </c>
      <c r="L99" s="10">
        <v>200000</v>
      </c>
      <c r="M99" s="32" t="s">
        <v>253</v>
      </c>
      <c r="N99" s="8" t="s">
        <v>187</v>
      </c>
      <c r="O99" s="8">
        <v>6</v>
      </c>
      <c r="P99" s="8">
        <v>20</v>
      </c>
      <c r="Q99" s="8">
        <v>5</v>
      </c>
      <c r="R99" s="8">
        <v>5</v>
      </c>
      <c r="S99" s="8">
        <v>5</v>
      </c>
      <c r="T99" s="68">
        <f t="shared" si="3"/>
        <v>0</v>
      </c>
      <c r="U99" s="68">
        <v>0</v>
      </c>
      <c r="V99" s="35"/>
    </row>
    <row r="100" spans="1:22" s="9" customFormat="1" ht="33.75" customHeight="1">
      <c r="A100" s="104">
        <v>107</v>
      </c>
      <c r="B100" s="99" t="s">
        <v>472</v>
      </c>
      <c r="C100" s="105">
        <v>200000</v>
      </c>
      <c r="D100" s="105">
        <v>200000</v>
      </c>
      <c r="E100" s="105">
        <v>200000</v>
      </c>
      <c r="F100" s="99" t="s">
        <v>471</v>
      </c>
      <c r="G100" s="104">
        <v>93</v>
      </c>
      <c r="H100" s="4" t="s">
        <v>194</v>
      </c>
      <c r="I100" s="5" t="s">
        <v>195</v>
      </c>
      <c r="J100" s="6">
        <v>200000</v>
      </c>
      <c r="K100" s="83" t="s">
        <v>301</v>
      </c>
      <c r="L100" s="10">
        <v>200000</v>
      </c>
      <c r="M100" s="83" t="s">
        <v>301</v>
      </c>
      <c r="N100" s="8" t="s">
        <v>187</v>
      </c>
      <c r="O100" s="8">
        <v>6</v>
      </c>
      <c r="P100" s="8">
        <v>20</v>
      </c>
      <c r="Q100" s="8">
        <v>5</v>
      </c>
      <c r="R100" s="8">
        <v>5</v>
      </c>
      <c r="S100" s="8">
        <v>5</v>
      </c>
      <c r="T100" s="68">
        <f t="shared" si="3"/>
        <v>0</v>
      </c>
      <c r="U100" s="68">
        <v>0</v>
      </c>
      <c r="V100" s="35"/>
    </row>
    <row r="101" spans="1:22" s="9" customFormat="1" ht="33.75" customHeight="1">
      <c r="A101" s="104">
        <v>108</v>
      </c>
      <c r="B101" s="107" t="s">
        <v>473</v>
      </c>
      <c r="C101" s="106">
        <v>200000</v>
      </c>
      <c r="D101" s="106">
        <v>200000</v>
      </c>
      <c r="E101" s="106">
        <v>200000</v>
      </c>
      <c r="F101" s="99" t="s">
        <v>474</v>
      </c>
      <c r="G101" s="104">
        <v>94</v>
      </c>
      <c r="H101" s="4" t="s">
        <v>196</v>
      </c>
      <c r="I101" s="5" t="s">
        <v>197</v>
      </c>
      <c r="J101" s="6">
        <v>200000</v>
      </c>
      <c r="K101" s="32" t="s">
        <v>302</v>
      </c>
      <c r="L101" s="10">
        <v>200000</v>
      </c>
      <c r="M101" s="32" t="s">
        <v>302</v>
      </c>
      <c r="N101" s="8" t="s">
        <v>187</v>
      </c>
      <c r="O101" s="8">
        <v>6</v>
      </c>
      <c r="P101" s="8">
        <v>20</v>
      </c>
      <c r="Q101" s="8">
        <v>5</v>
      </c>
      <c r="R101" s="8">
        <v>5</v>
      </c>
      <c r="S101" s="8">
        <v>5</v>
      </c>
      <c r="T101" s="68">
        <f t="shared" si="3"/>
        <v>0</v>
      </c>
      <c r="U101" s="68">
        <v>0</v>
      </c>
      <c r="V101" s="35"/>
    </row>
    <row r="102" spans="1:22" s="9" customFormat="1" ht="33.75" hidden="1" customHeight="1">
      <c r="A102" s="132">
        <v>109</v>
      </c>
      <c r="B102" s="140" t="s">
        <v>475</v>
      </c>
      <c r="C102" s="141" t="s">
        <v>328</v>
      </c>
      <c r="D102" s="141">
        <v>500000</v>
      </c>
      <c r="E102" s="141">
        <v>500000</v>
      </c>
      <c r="F102" s="133" t="s">
        <v>476</v>
      </c>
      <c r="G102" s="140"/>
      <c r="H102" s="135"/>
      <c r="I102" s="136"/>
      <c r="J102" s="134"/>
      <c r="K102" s="137"/>
      <c r="L102" s="138"/>
      <c r="M102" s="137"/>
      <c r="N102" s="132"/>
      <c r="O102" s="132"/>
      <c r="P102" s="132"/>
      <c r="Q102" s="132"/>
      <c r="R102" s="132">
        <v>5</v>
      </c>
      <c r="S102" s="132">
        <v>5</v>
      </c>
      <c r="T102" s="139"/>
      <c r="U102" s="139"/>
      <c r="V102" s="133"/>
    </row>
    <row r="103" spans="1:22" s="9" customFormat="1" ht="33.75" hidden="1" customHeight="1">
      <c r="A103" s="132">
        <v>110</v>
      </c>
      <c r="B103" s="140" t="s">
        <v>477</v>
      </c>
      <c r="C103" s="141" t="s">
        <v>328</v>
      </c>
      <c r="D103" s="141">
        <v>1000000</v>
      </c>
      <c r="E103" s="141">
        <v>1000000</v>
      </c>
      <c r="F103" s="133" t="s">
        <v>478</v>
      </c>
      <c r="G103" s="140"/>
      <c r="H103" s="135"/>
      <c r="I103" s="136"/>
      <c r="J103" s="134"/>
      <c r="K103" s="137"/>
      <c r="L103" s="138"/>
      <c r="M103" s="137"/>
      <c r="N103" s="132"/>
      <c r="O103" s="132"/>
      <c r="P103" s="132"/>
      <c r="Q103" s="132"/>
      <c r="R103" s="132">
        <v>5</v>
      </c>
      <c r="S103" s="132">
        <v>5</v>
      </c>
      <c r="T103" s="139"/>
      <c r="U103" s="139"/>
      <c r="V103" s="133"/>
    </row>
    <row r="104" spans="1:22" s="9" customFormat="1" ht="66" hidden="1" customHeight="1">
      <c r="A104" s="132">
        <v>111</v>
      </c>
      <c r="B104" s="140" t="s">
        <v>479</v>
      </c>
      <c r="C104" s="141" t="s">
        <v>328</v>
      </c>
      <c r="D104" s="141">
        <v>1186250</v>
      </c>
      <c r="E104" s="141">
        <v>1186250</v>
      </c>
      <c r="F104" s="133" t="s">
        <v>480</v>
      </c>
      <c r="G104" s="140"/>
      <c r="H104" s="135"/>
      <c r="I104" s="136"/>
      <c r="J104" s="134"/>
      <c r="K104" s="137"/>
      <c r="L104" s="138"/>
      <c r="M104" s="137"/>
      <c r="N104" s="132"/>
      <c r="O104" s="132"/>
      <c r="P104" s="132"/>
      <c r="Q104" s="132"/>
      <c r="R104" s="132">
        <v>5</v>
      </c>
      <c r="S104" s="132">
        <v>5</v>
      </c>
      <c r="T104" s="139"/>
      <c r="U104" s="139"/>
      <c r="V104" s="133"/>
    </row>
    <row r="105" spans="1:22" s="9" customFormat="1" ht="62.25" hidden="1" customHeight="1">
      <c r="A105" s="132">
        <v>112</v>
      </c>
      <c r="B105" s="195" t="s">
        <v>481</v>
      </c>
      <c r="C105" s="196" t="s">
        <v>328</v>
      </c>
      <c r="D105" s="196">
        <v>860000</v>
      </c>
      <c r="E105" s="196" t="s">
        <v>328</v>
      </c>
      <c r="F105" s="197" t="s">
        <v>482</v>
      </c>
      <c r="G105" s="195"/>
      <c r="H105" s="198"/>
      <c r="I105" s="199"/>
      <c r="J105" s="196"/>
      <c r="K105" s="200"/>
      <c r="L105" s="201"/>
      <c r="M105" s="200"/>
      <c r="N105" s="202"/>
      <c r="O105" s="202"/>
      <c r="P105" s="202"/>
      <c r="Q105" s="202"/>
      <c r="R105" s="132">
        <v>5</v>
      </c>
      <c r="S105" s="132">
        <v>5</v>
      </c>
      <c r="T105" s="203"/>
      <c r="U105" s="203"/>
      <c r="V105" s="195"/>
    </row>
    <row r="106" spans="1:22" ht="33.75" customHeight="1">
      <c r="A106" s="104">
        <v>114</v>
      </c>
      <c r="B106" s="107" t="s">
        <v>485</v>
      </c>
      <c r="C106" s="106">
        <v>131200</v>
      </c>
      <c r="D106" s="106">
        <v>131200</v>
      </c>
      <c r="E106" s="106">
        <v>131200</v>
      </c>
      <c r="F106" s="107" t="s">
        <v>439</v>
      </c>
      <c r="G106" s="104">
        <v>95</v>
      </c>
      <c r="H106" s="30" t="s">
        <v>198</v>
      </c>
      <c r="I106" s="24" t="s">
        <v>199</v>
      </c>
      <c r="J106" s="36">
        <v>131200</v>
      </c>
      <c r="K106" s="80" t="s">
        <v>250</v>
      </c>
      <c r="L106" s="37">
        <v>65600</v>
      </c>
      <c r="M106" s="80" t="s">
        <v>250</v>
      </c>
      <c r="N106" s="8" t="s">
        <v>124</v>
      </c>
      <c r="O106" s="8">
        <v>4</v>
      </c>
      <c r="P106" s="8">
        <v>11</v>
      </c>
      <c r="Q106" s="8">
        <v>4</v>
      </c>
      <c r="R106" s="8">
        <v>5</v>
      </c>
      <c r="S106" s="8">
        <v>7</v>
      </c>
      <c r="T106" s="68">
        <f>L106-J106</f>
        <v>-65600</v>
      </c>
      <c r="U106" s="68">
        <v>0</v>
      </c>
      <c r="V106" s="35"/>
    </row>
    <row r="107" spans="1:22" s="9" customFormat="1" ht="73.5" customHeight="1">
      <c r="A107" s="104">
        <v>115</v>
      </c>
      <c r="B107" s="99" t="s">
        <v>486</v>
      </c>
      <c r="C107" s="105">
        <v>150000</v>
      </c>
      <c r="D107" s="106">
        <v>150000</v>
      </c>
      <c r="E107" s="106">
        <v>150000</v>
      </c>
      <c r="F107" s="99" t="s">
        <v>487</v>
      </c>
      <c r="G107" s="104">
        <v>96</v>
      </c>
      <c r="H107" s="4" t="s">
        <v>200</v>
      </c>
      <c r="I107" s="5" t="s">
        <v>218</v>
      </c>
      <c r="J107" s="6">
        <v>150000</v>
      </c>
      <c r="K107" s="80" t="s">
        <v>303</v>
      </c>
      <c r="L107" s="10">
        <v>150000</v>
      </c>
      <c r="M107" s="80" t="s">
        <v>303</v>
      </c>
      <c r="N107" s="8" t="s">
        <v>124</v>
      </c>
      <c r="O107" s="8">
        <v>3</v>
      </c>
      <c r="P107" s="8">
        <v>11</v>
      </c>
      <c r="Q107" s="8">
        <v>4</v>
      </c>
      <c r="R107" s="8">
        <v>5</v>
      </c>
      <c r="S107" s="8">
        <v>7</v>
      </c>
      <c r="T107" s="68">
        <f>L107-J107</f>
        <v>0</v>
      </c>
      <c r="U107" s="68">
        <v>0</v>
      </c>
      <c r="V107" s="35"/>
    </row>
    <row r="108" spans="1:22" s="9" customFormat="1" ht="88.5" customHeight="1">
      <c r="A108" s="104">
        <v>116</v>
      </c>
      <c r="B108" s="112" t="s">
        <v>488</v>
      </c>
      <c r="C108" s="127">
        <v>133800</v>
      </c>
      <c r="D108" s="127">
        <v>133800</v>
      </c>
      <c r="E108" s="127">
        <v>133800</v>
      </c>
      <c r="F108" s="113" t="s">
        <v>489</v>
      </c>
      <c r="G108" s="104">
        <v>97</v>
      </c>
      <c r="H108" s="117" t="s">
        <v>201</v>
      </c>
      <c r="I108" s="118" t="s">
        <v>219</v>
      </c>
      <c r="J108" s="119">
        <v>133800</v>
      </c>
      <c r="K108" s="130" t="s">
        <v>304</v>
      </c>
      <c r="L108" s="131">
        <v>133800</v>
      </c>
      <c r="M108" s="130" t="s">
        <v>304</v>
      </c>
      <c r="N108" s="122" t="s">
        <v>124</v>
      </c>
      <c r="O108" s="122">
        <v>3</v>
      </c>
      <c r="P108" s="122">
        <v>11</v>
      </c>
      <c r="Q108" s="122">
        <v>4</v>
      </c>
      <c r="R108" s="122">
        <v>5</v>
      </c>
      <c r="S108" s="122">
        <v>7</v>
      </c>
      <c r="T108" s="114">
        <f>L108-J108</f>
        <v>0</v>
      </c>
      <c r="U108" s="114">
        <v>0</v>
      </c>
      <c r="V108" s="115"/>
    </row>
    <row r="109" spans="1:22" s="9" customFormat="1" ht="33.75" hidden="1" customHeight="1">
      <c r="A109" s="142">
        <v>20</v>
      </c>
      <c r="B109" s="143" t="s">
        <v>348</v>
      </c>
      <c r="C109" s="144" t="s">
        <v>328</v>
      </c>
      <c r="D109" s="144" t="s">
        <v>328</v>
      </c>
      <c r="E109" s="144">
        <v>31500000</v>
      </c>
      <c r="F109" s="145" t="s">
        <v>347</v>
      </c>
      <c r="G109" s="143"/>
      <c r="H109" s="146"/>
      <c r="I109" s="147"/>
      <c r="J109" s="148"/>
      <c r="K109" s="149"/>
      <c r="L109" s="150"/>
      <c r="M109" s="149"/>
      <c r="N109" s="142"/>
      <c r="O109" s="142"/>
      <c r="P109" s="142"/>
      <c r="Q109" s="142"/>
      <c r="R109" s="142"/>
      <c r="S109" s="142"/>
      <c r="T109" s="151"/>
      <c r="U109" s="151"/>
      <c r="V109" s="145"/>
    </row>
    <row r="110" spans="1:22" ht="33.75" hidden="1" customHeight="1">
      <c r="A110" s="142">
        <v>21</v>
      </c>
      <c r="B110" s="143" t="s">
        <v>350</v>
      </c>
      <c r="C110" s="144" t="s">
        <v>328</v>
      </c>
      <c r="D110" s="144" t="s">
        <v>328</v>
      </c>
      <c r="E110" s="144">
        <v>17600000</v>
      </c>
      <c r="F110" s="145" t="s">
        <v>349</v>
      </c>
      <c r="G110" s="143"/>
      <c r="H110" s="146"/>
      <c r="I110" s="147"/>
      <c r="J110" s="148"/>
      <c r="K110" s="149"/>
      <c r="L110" s="150"/>
      <c r="M110" s="149"/>
      <c r="N110" s="142"/>
      <c r="O110" s="142"/>
      <c r="P110" s="142"/>
      <c r="Q110" s="142"/>
      <c r="R110" s="142"/>
      <c r="S110" s="142"/>
      <c r="T110" s="151"/>
      <c r="U110" s="151"/>
      <c r="V110" s="145"/>
    </row>
    <row r="111" spans="1:22" ht="33.75" hidden="1" customHeight="1">
      <c r="A111" s="132">
        <v>22</v>
      </c>
      <c r="B111" s="140" t="s">
        <v>351</v>
      </c>
      <c r="C111" s="141" t="s">
        <v>328</v>
      </c>
      <c r="D111" s="141">
        <v>14500000</v>
      </c>
      <c r="E111" s="140" t="s">
        <v>328</v>
      </c>
      <c r="F111" s="133" t="s">
        <v>352</v>
      </c>
      <c r="G111" s="140"/>
      <c r="H111" s="135"/>
      <c r="I111" s="136"/>
      <c r="J111" s="134"/>
      <c r="K111" s="137"/>
      <c r="L111" s="138"/>
      <c r="M111" s="137"/>
      <c r="N111" s="132"/>
      <c r="O111" s="132"/>
      <c r="P111" s="132"/>
      <c r="Q111" s="132"/>
      <c r="R111" s="132"/>
      <c r="S111" s="132"/>
      <c r="T111" s="139"/>
      <c r="U111" s="139"/>
      <c r="V111" s="133"/>
    </row>
    <row r="112" spans="1:22" ht="33.75" hidden="1" customHeight="1">
      <c r="A112" s="132">
        <v>24</v>
      </c>
      <c r="B112" s="140" t="s">
        <v>354</v>
      </c>
      <c r="C112" s="141" t="s">
        <v>328</v>
      </c>
      <c r="D112" s="141">
        <v>81500</v>
      </c>
      <c r="E112" s="162">
        <v>32628000</v>
      </c>
      <c r="F112" s="133" t="s">
        <v>355</v>
      </c>
      <c r="G112" s="140"/>
      <c r="H112" s="135"/>
      <c r="I112" s="136"/>
      <c r="J112" s="134"/>
      <c r="K112" s="137"/>
      <c r="L112" s="138"/>
      <c r="M112" s="137"/>
      <c r="N112" s="132"/>
      <c r="O112" s="132"/>
      <c r="P112" s="132"/>
      <c r="Q112" s="132"/>
      <c r="R112" s="132"/>
      <c r="S112" s="132"/>
      <c r="T112" s="139"/>
      <c r="U112" s="139"/>
      <c r="V112" s="133"/>
    </row>
    <row r="113" spans="1:22" ht="33.75" hidden="1" customHeight="1">
      <c r="A113" s="132">
        <v>58</v>
      </c>
      <c r="B113" s="133" t="s">
        <v>402</v>
      </c>
      <c r="C113" s="134" t="s">
        <v>328</v>
      </c>
      <c r="D113" s="178">
        <v>264400</v>
      </c>
      <c r="E113" s="133" t="s">
        <v>328</v>
      </c>
      <c r="F113" s="133" t="s">
        <v>401</v>
      </c>
      <c r="G113" s="133"/>
      <c r="H113" s="179"/>
      <c r="I113" s="180"/>
      <c r="J113" s="134"/>
      <c r="K113" s="137"/>
      <c r="L113" s="138"/>
      <c r="M113" s="137"/>
      <c r="N113" s="132"/>
      <c r="O113" s="132"/>
      <c r="P113" s="132"/>
      <c r="Q113" s="132"/>
      <c r="R113" s="132"/>
      <c r="S113" s="132"/>
      <c r="T113" s="139"/>
      <c r="U113" s="139"/>
      <c r="V113" s="133"/>
    </row>
    <row r="114" spans="1:22" s="116" customFormat="1" ht="66.75" hidden="1" customHeight="1">
      <c r="A114" s="132">
        <v>62</v>
      </c>
      <c r="B114" s="133" t="s">
        <v>408</v>
      </c>
      <c r="C114" s="134" t="s">
        <v>328</v>
      </c>
      <c r="D114" s="134">
        <v>944800</v>
      </c>
      <c r="E114" s="133" t="s">
        <v>328</v>
      </c>
      <c r="F114" s="133" t="s">
        <v>409</v>
      </c>
      <c r="G114" s="133"/>
      <c r="H114" s="135"/>
      <c r="I114" s="136"/>
      <c r="J114" s="181"/>
      <c r="K114" s="183"/>
      <c r="L114" s="182"/>
      <c r="M114" s="183"/>
      <c r="N114" s="132"/>
      <c r="O114" s="132"/>
      <c r="P114" s="132"/>
      <c r="Q114" s="132"/>
      <c r="R114" s="132"/>
      <c r="S114" s="132"/>
      <c r="T114" s="139"/>
      <c r="U114" s="139"/>
      <c r="V114" s="133"/>
    </row>
    <row r="115" spans="1:22" s="116" customFormat="1" ht="37.5" hidden="1" customHeight="1">
      <c r="A115" s="132">
        <v>64</v>
      </c>
      <c r="B115" s="133" t="s">
        <v>410</v>
      </c>
      <c r="C115" s="133" t="s">
        <v>328</v>
      </c>
      <c r="D115" s="134">
        <v>854400</v>
      </c>
      <c r="E115" s="133" t="s">
        <v>328</v>
      </c>
      <c r="F115" s="133" t="s">
        <v>412</v>
      </c>
      <c r="G115" s="133"/>
      <c r="H115" s="135"/>
      <c r="I115" s="136"/>
      <c r="J115" s="134"/>
      <c r="K115" s="132"/>
      <c r="L115" s="138"/>
      <c r="M115" s="137"/>
      <c r="N115" s="132"/>
      <c r="O115" s="132"/>
      <c r="P115" s="132"/>
      <c r="Q115" s="132"/>
      <c r="R115" s="132"/>
      <c r="S115" s="132"/>
      <c r="T115" s="139"/>
      <c r="U115" s="139"/>
      <c r="V115" s="133"/>
    </row>
    <row r="116" spans="1:22" ht="33.75" hidden="1" customHeight="1">
      <c r="A116" s="187">
        <v>73</v>
      </c>
      <c r="B116" s="188" t="s">
        <v>423</v>
      </c>
      <c r="C116" s="189" t="s">
        <v>328</v>
      </c>
      <c r="D116" s="189">
        <v>376400</v>
      </c>
      <c r="E116" s="189" t="s">
        <v>328</v>
      </c>
      <c r="F116" s="188" t="s">
        <v>424</v>
      </c>
      <c r="G116" s="188"/>
      <c r="H116" s="190"/>
      <c r="I116" s="191"/>
      <c r="J116" s="189"/>
      <c r="K116" s="192"/>
      <c r="L116" s="189"/>
      <c r="M116" s="187"/>
      <c r="N116" s="187"/>
      <c r="O116" s="187"/>
      <c r="P116" s="187"/>
      <c r="Q116" s="187"/>
      <c r="R116" s="187"/>
      <c r="S116" s="187"/>
      <c r="T116" s="193"/>
      <c r="U116" s="193"/>
      <c r="V116" s="188"/>
    </row>
    <row r="117" spans="1:22" ht="33.75" hidden="1" customHeight="1">
      <c r="A117" s="142">
        <v>74</v>
      </c>
      <c r="B117" s="145" t="s">
        <v>425</v>
      </c>
      <c r="C117" s="148" t="s">
        <v>328</v>
      </c>
      <c r="D117" s="148" t="s">
        <v>328</v>
      </c>
      <c r="E117" s="148">
        <v>481400</v>
      </c>
      <c r="F117" s="145" t="s">
        <v>426</v>
      </c>
      <c r="G117" s="145"/>
      <c r="H117" s="146"/>
      <c r="I117" s="147"/>
      <c r="J117" s="148"/>
      <c r="K117" s="149"/>
      <c r="L117" s="208"/>
      <c r="M117" s="142"/>
      <c r="N117" s="142"/>
      <c r="O117" s="142"/>
      <c r="P117" s="142"/>
      <c r="Q117" s="142"/>
      <c r="R117" s="142"/>
      <c r="S117" s="142"/>
      <c r="T117" s="151"/>
      <c r="U117" s="151"/>
      <c r="V117" s="145"/>
    </row>
    <row r="118" spans="1:22" s="116" customFormat="1" ht="99" hidden="1" customHeight="1">
      <c r="A118" s="132">
        <v>113</v>
      </c>
      <c r="B118" s="195" t="s">
        <v>483</v>
      </c>
      <c r="C118" s="196" t="s">
        <v>328</v>
      </c>
      <c r="D118" s="196">
        <v>5150000</v>
      </c>
      <c r="E118" s="196">
        <v>5150000</v>
      </c>
      <c r="F118" s="197" t="s">
        <v>484</v>
      </c>
      <c r="G118" s="195"/>
      <c r="H118" s="198"/>
      <c r="I118" s="199"/>
      <c r="J118" s="196"/>
      <c r="K118" s="200"/>
      <c r="L118" s="201"/>
      <c r="M118" s="200"/>
      <c r="N118" s="202"/>
      <c r="O118" s="202"/>
      <c r="P118" s="202"/>
      <c r="Q118" s="202"/>
      <c r="R118" s="132"/>
      <c r="S118" s="132"/>
      <c r="T118" s="203"/>
      <c r="U118" s="203"/>
      <c r="V118" s="195"/>
    </row>
    <row r="119" spans="1:22" ht="33.75" customHeight="1">
      <c r="B119" s="3" t="s">
        <v>202</v>
      </c>
      <c r="C119" s="11">
        <f>SUBTOTAL(9,C3:C108)</f>
        <v>717821830</v>
      </c>
      <c r="I119" s="3" t="s">
        <v>202</v>
      </c>
      <c r="J119" s="39">
        <f>SUM(J3:J118)</f>
        <v>765390100</v>
      </c>
      <c r="K119" s="39"/>
      <c r="L119" s="39">
        <f>SUBTOTAL(9,L3:L108)</f>
        <v>719120689</v>
      </c>
      <c r="M119" s="11"/>
      <c r="T119" s="51">
        <f>SUM(T3:T118)</f>
        <v>-10797841</v>
      </c>
      <c r="U119" s="51"/>
      <c r="V119" s="52"/>
    </row>
    <row r="120" spans="1:22" ht="26.25" customHeight="1">
      <c r="J120" s="39"/>
      <c r="K120" s="39"/>
      <c r="L120" s="39"/>
      <c r="M120" s="11"/>
      <c r="T120" s="51"/>
    </row>
    <row r="121" spans="1:22" ht="21" customHeight="1">
      <c r="J121" s="87"/>
      <c r="L121" s="52"/>
      <c r="M121" s="11"/>
    </row>
  </sheetData>
  <autoFilter ref="A2:V119" xr:uid="{00000000-0009-0000-0000-000003000000}">
    <filterColumn colId="2">
      <filters blank="1">
        <filter val="0"/>
        <filter val="1,033,300"/>
        <filter val="1,057,250"/>
        <filter val="1,235,000"/>
        <filter val="1,246,850"/>
        <filter val="1,414,830"/>
        <filter val="1,443,211"/>
        <filter val="1,500,000"/>
        <filter val="1,510,669"/>
        <filter val="1,600,000"/>
        <filter val="1,881,900"/>
        <filter val="10,880,000"/>
        <filter val="100,000"/>
        <filter val="11,625"/>
        <filter val="118,000"/>
        <filter val="12,040,00"/>
        <filter val="12,164,700"/>
        <filter val="123,200"/>
        <filter val="125,600"/>
        <filter val="131,200"/>
        <filter val="133,800"/>
        <filter val="148,000"/>
        <filter val="15,084,600"/>
        <filter val="150,000"/>
        <filter val="164,000"/>
        <filter val="18,949,000"/>
        <filter val="19,400,000"/>
        <filter val="193,875"/>
        <filter val="2,688,700"/>
        <filter val="2,972,480"/>
        <filter val="20,000,000"/>
        <filter val="200,000"/>
        <filter val="21,560,000"/>
        <filter val="21,832,000"/>
        <filter val="218,300"/>
        <filter val="22,140,000"/>
        <filter val="236,500"/>
        <filter val="24,600,000"/>
        <filter val="253,800"/>
        <filter val="26,126,200"/>
        <filter val="26,300,000"/>
        <filter val="261,400"/>
        <filter val="273,900"/>
        <filter val="3,000,000"/>
        <filter val="3,182,000"/>
        <filter val="300,000"/>
        <filter val="317,420"/>
        <filter val="32,500,000"/>
        <filter val="331,300"/>
        <filter val="4,980,000"/>
        <filter val="42,997,400"/>
        <filter val="424,700"/>
        <filter val="44,540,000"/>
        <filter val="440,000"/>
        <filter val="498,800"/>
        <filter val="500,000"/>
        <filter val="517,500"/>
        <filter val="524,840"/>
        <filter val="596,500"/>
        <filter val="6,000,000"/>
        <filter val="6,256,000"/>
        <filter val="6,400"/>
        <filter val="6,411,600"/>
        <filter val="66,180"/>
        <filter val="7,875,000"/>
        <filter val="729,000"/>
        <filter val="76,160,000"/>
        <filter val="8,000,000"/>
        <filter val="8,997,200"/>
        <filter val="800,000"/>
        <filter val="833,800"/>
        <filter val="854,400"/>
        <filter val="87,504,100"/>
        <filter val="886,000"/>
        <filter val="900,000"/>
        <filter val="93,400"/>
        <filter val="944,800"/>
        <filter val="96,790,000"/>
        <filter val="987,380"/>
        <filter val="994,720"/>
      </filters>
    </filterColumn>
    <sortState xmlns:xlrd2="http://schemas.microsoft.com/office/spreadsheetml/2017/richdata2" ref="A3:V119">
      <sortCondition ref="R2:R119"/>
    </sortState>
  </autoFilter>
  <hyperlinks>
    <hyperlink ref="H106" r:id="rId1" display="https://emenscr.nesdb.go.th/reporter/view.html?5dc90e9e618d7a030c89c07f" xr:uid="{00000000-0004-0000-0300-000000000000}"/>
    <hyperlink ref="I106" r:id="rId2" display="https://emenscr.nesdb.go.th/reporter/view.html?5dc90e9e618d7a030c89c07f" xr:uid="{00000000-0004-0000-0300-000001000000}"/>
    <hyperlink ref="I52" r:id="rId3" display="https://emenscr.nesdb.go.th/reporter/view.html?5db96b12e414e50a393a43f5" xr:uid="{00000000-0004-0000-0300-000002000000}"/>
    <hyperlink ref="H55" r:id="rId4" display="https://emenscr.nesdb.go.th/reporter/view.html?5db67338a099c71470319a7c" xr:uid="{00000000-0004-0000-0300-000003000000}"/>
    <hyperlink ref="I55" r:id="rId5" display="https://emenscr.nesdb.go.th/reporter/view.html?5db67338a099c71470319a7c" xr:uid="{00000000-0004-0000-0300-000004000000}"/>
    <hyperlink ref="H56" r:id="rId6" display="https://emenscr.nesdb.go.th/reporter/view.html?5db6774f86d41314755704e7" xr:uid="{00000000-0004-0000-0300-000005000000}"/>
    <hyperlink ref="I32" r:id="rId7" display="https://emenscr.nesdb.go.th/reporter/view.html?5db1d954a099c714703197de" xr:uid="{00000000-0004-0000-0300-000006000000}"/>
  </hyperlinks>
  <printOptions horizontalCentered="1"/>
  <pageMargins left="0" right="0" top="0.19685039370078741" bottom="7.874015748031496E-2" header="0.31496062992125984" footer="7.874015748031496E-2"/>
  <pageSetup paperSize="9" orientation="landscape" r:id="rId8"/>
  <legacyDrawing r:id="rId9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>
    <tabColor rgb="FF92D050"/>
    <pageSetUpPr fitToPage="1"/>
  </sheetPr>
  <dimension ref="A1:AV116"/>
  <sheetViews>
    <sheetView tabSelected="1" topLeftCell="A105" zoomScale="75" zoomScaleNormal="75" zoomScaleSheetLayoutView="40" workbookViewId="0">
      <selection activeCell="B87" sqref="B87"/>
    </sheetView>
  </sheetViews>
  <sheetFormatPr defaultColWidth="9" defaultRowHeight="26.25" customHeight="1"/>
  <cols>
    <col min="1" max="1" width="5.140625" style="430" customWidth="1"/>
    <col min="2" max="2" width="64.42578125" style="351" customWidth="1"/>
    <col min="3" max="3" width="13.7109375" style="249" hidden="1" customWidth="1"/>
    <col min="4" max="4" width="11.5703125" style="351" customWidth="1"/>
    <col min="5" max="5" width="13.42578125" style="249" hidden="1" customWidth="1"/>
    <col min="6" max="6" width="15.42578125" style="351" customWidth="1"/>
    <col min="7" max="7" width="2.28515625" style="321" hidden="1" customWidth="1"/>
    <col min="8" max="8" width="14.140625" style="249" hidden="1" customWidth="1"/>
    <col min="9" max="9" width="63.7109375" style="432" customWidth="1"/>
    <col min="10" max="10" width="18.28515625" style="249" hidden="1" customWidth="1"/>
    <col min="11" max="11" width="14.42578125" style="249" hidden="1" customWidth="1"/>
    <col min="12" max="12" width="10.5703125" style="351" customWidth="1"/>
    <col min="13" max="13" width="11.140625" style="249" hidden="1" customWidth="1"/>
    <col min="14" max="14" width="17.42578125" style="348" customWidth="1"/>
    <col min="15" max="15" width="12.42578125" style="351" customWidth="1"/>
    <col min="16" max="16" width="7.28515625" style="348" customWidth="1"/>
    <col min="17" max="17" width="7.28515625" style="351" customWidth="1"/>
    <col min="18" max="18" width="6" style="351" customWidth="1"/>
    <col min="19" max="19" width="7.42578125" style="348" customWidth="1"/>
    <col min="20" max="20" width="6.42578125" style="348" customWidth="1"/>
    <col min="21" max="21" width="11.5703125" style="236" hidden="1" customWidth="1"/>
    <col min="22" max="22" width="12.140625" style="236" hidden="1" customWidth="1"/>
    <col min="23" max="23" width="11" style="351" customWidth="1"/>
    <col min="24" max="16384" width="9" style="351"/>
  </cols>
  <sheetData>
    <row r="1" spans="1:23" s="348" customFormat="1" ht="30" customHeight="1">
      <c r="A1" s="325"/>
      <c r="B1" s="326" t="s">
        <v>1</v>
      </c>
      <c r="C1" s="235" t="s">
        <v>519</v>
      </c>
      <c r="D1" s="334" t="s">
        <v>519</v>
      </c>
      <c r="E1" s="235" t="s">
        <v>519</v>
      </c>
      <c r="F1" s="338" t="s">
        <v>231</v>
      </c>
      <c r="G1" s="233" t="s">
        <v>520</v>
      </c>
      <c r="H1" s="235" t="s">
        <v>0</v>
      </c>
      <c r="I1" s="334" t="s">
        <v>1</v>
      </c>
      <c r="J1" s="235" t="s">
        <v>523</v>
      </c>
      <c r="K1" s="235" t="s">
        <v>231</v>
      </c>
      <c r="L1" s="334" t="s">
        <v>519</v>
      </c>
      <c r="M1" s="235" t="s">
        <v>519</v>
      </c>
      <c r="N1" s="334" t="s">
        <v>231</v>
      </c>
      <c r="O1" s="334" t="s">
        <v>305</v>
      </c>
      <c r="P1" s="334" t="s">
        <v>322</v>
      </c>
      <c r="Q1" s="334" t="s">
        <v>3</v>
      </c>
      <c r="R1" s="334" t="s">
        <v>4</v>
      </c>
      <c r="S1" s="334" t="s">
        <v>5</v>
      </c>
      <c r="T1" s="334" t="s">
        <v>6</v>
      </c>
      <c r="U1" s="235" t="s">
        <v>226</v>
      </c>
      <c r="V1" s="235" t="s">
        <v>226</v>
      </c>
      <c r="W1" s="334" t="s">
        <v>227</v>
      </c>
    </row>
    <row r="2" spans="1:23" s="348" customFormat="1" ht="21" customHeight="1">
      <c r="A2" s="327"/>
      <c r="B2" s="326" t="s">
        <v>521</v>
      </c>
      <c r="C2" s="234">
        <v>2563</v>
      </c>
      <c r="D2" s="326">
        <v>2564</v>
      </c>
      <c r="E2" s="234">
        <v>2565</v>
      </c>
      <c r="F2" s="338"/>
      <c r="G2" s="237"/>
      <c r="H2" s="238"/>
      <c r="I2" s="339" t="s">
        <v>526</v>
      </c>
      <c r="J2" s="239" t="s">
        <v>522</v>
      </c>
      <c r="K2" s="239" t="s">
        <v>522</v>
      </c>
      <c r="L2" s="334">
        <v>2564</v>
      </c>
      <c r="M2" s="235">
        <v>2565</v>
      </c>
      <c r="N2" s="334" t="s">
        <v>527</v>
      </c>
      <c r="O2" s="339" t="s">
        <v>504</v>
      </c>
      <c r="P2" s="339" t="s">
        <v>323</v>
      </c>
      <c r="Q2" s="339" t="s">
        <v>7</v>
      </c>
      <c r="R2" s="345"/>
      <c r="S2" s="339" t="s">
        <v>8</v>
      </c>
      <c r="T2" s="339" t="s">
        <v>9</v>
      </c>
      <c r="U2" s="238"/>
      <c r="V2" s="238"/>
      <c r="W2" s="345"/>
    </row>
    <row r="3" spans="1:23" s="350" customFormat="1" ht="33.75" customHeight="1">
      <c r="A3" s="328">
        <v>1</v>
      </c>
      <c r="B3" s="329" t="s">
        <v>606</v>
      </c>
      <c r="C3" s="241">
        <v>26126200</v>
      </c>
      <c r="D3" s="335">
        <v>3038100</v>
      </c>
      <c r="E3" s="241">
        <v>3038100</v>
      </c>
      <c r="F3" s="330" t="s">
        <v>359</v>
      </c>
      <c r="G3" s="240">
        <v>1</v>
      </c>
      <c r="H3" s="220" t="s">
        <v>10</v>
      </c>
      <c r="I3" s="340" t="s">
        <v>607</v>
      </c>
      <c r="J3" s="242">
        <v>26126200</v>
      </c>
      <c r="K3" s="243" t="s">
        <v>232</v>
      </c>
      <c r="L3" s="343">
        <v>642000</v>
      </c>
      <c r="M3" s="244">
        <v>642000</v>
      </c>
      <c r="N3" s="346" t="s">
        <v>240</v>
      </c>
      <c r="O3" s="346" t="s">
        <v>12</v>
      </c>
      <c r="P3" s="346">
        <v>4</v>
      </c>
      <c r="Q3" s="346">
        <v>11</v>
      </c>
      <c r="R3" s="346">
        <v>4</v>
      </c>
      <c r="S3" s="346">
        <v>1</v>
      </c>
      <c r="T3" s="346">
        <v>1</v>
      </c>
      <c r="U3" s="246">
        <f t="shared" ref="U3:U8" si="0">L3-J3</f>
        <v>-25484200</v>
      </c>
      <c r="V3" s="246">
        <v>0</v>
      </c>
      <c r="W3" s="349"/>
    </row>
    <row r="4" spans="1:23" s="350" customFormat="1" ht="33.75" customHeight="1">
      <c r="A4" s="328">
        <v>2</v>
      </c>
      <c r="B4" s="330" t="s">
        <v>14</v>
      </c>
      <c r="C4" s="241">
        <v>3000000</v>
      </c>
      <c r="D4" s="335">
        <v>3000000</v>
      </c>
      <c r="E4" s="241">
        <v>3000000</v>
      </c>
      <c r="F4" s="330" t="s">
        <v>324</v>
      </c>
      <c r="G4" s="240">
        <v>2</v>
      </c>
      <c r="H4" s="220" t="s">
        <v>13</v>
      </c>
      <c r="I4" s="340" t="s">
        <v>624</v>
      </c>
      <c r="J4" s="242">
        <v>3000000</v>
      </c>
      <c r="K4" s="243" t="s">
        <v>235</v>
      </c>
      <c r="L4" s="344">
        <v>3000000</v>
      </c>
      <c r="M4" s="242">
        <v>3000000</v>
      </c>
      <c r="N4" s="346" t="s">
        <v>310</v>
      </c>
      <c r="O4" s="346" t="s">
        <v>505</v>
      </c>
      <c r="P4" s="346">
        <v>3</v>
      </c>
      <c r="Q4" s="346">
        <v>11</v>
      </c>
      <c r="R4" s="346">
        <v>4</v>
      </c>
      <c r="S4" s="346">
        <v>1</v>
      </c>
      <c r="T4" s="346">
        <v>1</v>
      </c>
      <c r="U4" s="246">
        <f t="shared" si="0"/>
        <v>0</v>
      </c>
      <c r="V4" s="246" t="s">
        <v>235</v>
      </c>
      <c r="W4" s="349"/>
    </row>
    <row r="5" spans="1:23" ht="33.75" customHeight="1">
      <c r="A5" s="328">
        <v>3</v>
      </c>
      <c r="B5" s="330" t="s">
        <v>325</v>
      </c>
      <c r="C5" s="248">
        <v>3000000</v>
      </c>
      <c r="D5" s="336">
        <v>3000000</v>
      </c>
      <c r="E5" s="248">
        <v>3000000</v>
      </c>
      <c r="F5" s="330" t="s">
        <v>326</v>
      </c>
      <c r="G5" s="240">
        <v>3</v>
      </c>
      <c r="H5" s="220" t="s">
        <v>15</v>
      </c>
      <c r="I5" s="340" t="s">
        <v>625</v>
      </c>
      <c r="J5" s="242">
        <v>3000000</v>
      </c>
      <c r="K5" s="243" t="s">
        <v>233</v>
      </c>
      <c r="L5" s="344">
        <v>3000000</v>
      </c>
      <c r="M5" s="242">
        <v>15281350</v>
      </c>
      <c r="N5" s="347" t="s">
        <v>233</v>
      </c>
      <c r="O5" s="346" t="s">
        <v>12</v>
      </c>
      <c r="P5" s="346">
        <v>3</v>
      </c>
      <c r="Q5" s="346">
        <v>11</v>
      </c>
      <c r="R5" s="346">
        <v>4</v>
      </c>
      <c r="S5" s="346">
        <v>1</v>
      </c>
      <c r="T5" s="346">
        <v>1</v>
      </c>
      <c r="U5" s="246">
        <f t="shared" si="0"/>
        <v>0</v>
      </c>
      <c r="V5" s="246">
        <v>0</v>
      </c>
      <c r="W5" s="349"/>
    </row>
    <row r="6" spans="1:23" ht="33.75" customHeight="1">
      <c r="A6" s="328">
        <v>4</v>
      </c>
      <c r="B6" s="331" t="s">
        <v>327</v>
      </c>
      <c r="C6" s="248">
        <v>1500000</v>
      </c>
      <c r="D6" s="336">
        <v>1500000</v>
      </c>
      <c r="E6" s="248">
        <v>1500000</v>
      </c>
      <c r="F6" s="330" t="s">
        <v>331</v>
      </c>
      <c r="G6" s="240">
        <v>4</v>
      </c>
      <c r="H6" s="220" t="s">
        <v>17</v>
      </c>
      <c r="I6" s="340" t="s">
        <v>626</v>
      </c>
      <c r="J6" s="251">
        <v>1500000</v>
      </c>
      <c r="K6" s="252" t="s">
        <v>234</v>
      </c>
      <c r="L6" s="344">
        <v>6000000</v>
      </c>
      <c r="M6" s="242">
        <v>6000000</v>
      </c>
      <c r="N6" s="347" t="s">
        <v>528</v>
      </c>
      <c r="O6" s="346" t="s">
        <v>506</v>
      </c>
      <c r="P6" s="346">
        <v>3</v>
      </c>
      <c r="Q6" s="346">
        <v>11</v>
      </c>
      <c r="R6" s="346">
        <v>4</v>
      </c>
      <c r="S6" s="346">
        <v>1</v>
      </c>
      <c r="T6" s="346">
        <v>1</v>
      </c>
      <c r="U6" s="246">
        <f t="shared" si="0"/>
        <v>4500000</v>
      </c>
      <c r="V6" s="246">
        <v>0</v>
      </c>
      <c r="W6" s="349"/>
    </row>
    <row r="7" spans="1:23" ht="33.75" customHeight="1">
      <c r="A7" s="328">
        <v>5</v>
      </c>
      <c r="B7" s="331" t="s">
        <v>21</v>
      </c>
      <c r="C7" s="248">
        <v>1600000</v>
      </c>
      <c r="D7" s="336">
        <v>2336700</v>
      </c>
      <c r="E7" s="248">
        <v>2336700</v>
      </c>
      <c r="F7" s="330" t="s">
        <v>333</v>
      </c>
      <c r="G7" s="240">
        <v>6</v>
      </c>
      <c r="H7" s="220" t="s">
        <v>20</v>
      </c>
      <c r="I7" s="341" t="s">
        <v>529</v>
      </c>
      <c r="J7" s="242">
        <v>1600000</v>
      </c>
      <c r="K7" s="245" t="s">
        <v>311</v>
      </c>
      <c r="L7" s="343">
        <v>1094300</v>
      </c>
      <c r="M7" s="244">
        <v>1094300</v>
      </c>
      <c r="N7" s="346" t="s">
        <v>530</v>
      </c>
      <c r="O7" s="346" t="s">
        <v>506</v>
      </c>
      <c r="P7" s="346">
        <v>6</v>
      </c>
      <c r="Q7" s="346">
        <v>20</v>
      </c>
      <c r="R7" s="346">
        <v>4</v>
      </c>
      <c r="S7" s="346">
        <v>1</v>
      </c>
      <c r="T7" s="346">
        <v>1</v>
      </c>
      <c r="U7" s="246">
        <f t="shared" si="0"/>
        <v>-505700</v>
      </c>
      <c r="V7" s="246">
        <v>0</v>
      </c>
      <c r="W7" s="349"/>
    </row>
    <row r="8" spans="1:23" ht="33.75" customHeight="1">
      <c r="A8" s="328">
        <v>6</v>
      </c>
      <c r="B8" s="330" t="s">
        <v>329</v>
      </c>
      <c r="C8" s="241">
        <v>6000000</v>
      </c>
      <c r="D8" s="335">
        <v>10000000</v>
      </c>
      <c r="E8" s="241">
        <v>10000000</v>
      </c>
      <c r="F8" s="330" t="s">
        <v>334</v>
      </c>
      <c r="G8" s="240">
        <v>7</v>
      </c>
      <c r="H8" s="220" t="s">
        <v>22</v>
      </c>
      <c r="I8" s="341" t="s">
        <v>23</v>
      </c>
      <c r="J8" s="242">
        <v>6000000</v>
      </c>
      <c r="K8" s="243" t="s">
        <v>233</v>
      </c>
      <c r="L8" s="344">
        <v>6000000</v>
      </c>
      <c r="M8" s="242"/>
      <c r="N8" s="346" t="s">
        <v>233</v>
      </c>
      <c r="O8" s="346" t="s">
        <v>12</v>
      </c>
      <c r="P8" s="346">
        <v>3</v>
      </c>
      <c r="Q8" s="346">
        <v>11</v>
      </c>
      <c r="R8" s="346">
        <v>4</v>
      </c>
      <c r="S8" s="346">
        <v>1</v>
      </c>
      <c r="T8" s="346">
        <v>1</v>
      </c>
      <c r="U8" s="246">
        <f t="shared" si="0"/>
        <v>0</v>
      </c>
      <c r="V8" s="246">
        <v>0</v>
      </c>
      <c r="W8" s="349"/>
    </row>
    <row r="9" spans="1:23" s="352" customFormat="1" ht="33.75" customHeight="1">
      <c r="A9" s="332">
        <v>7</v>
      </c>
      <c r="B9" s="333" t="s">
        <v>330</v>
      </c>
      <c r="C9" s="254" t="s">
        <v>328</v>
      </c>
      <c r="D9" s="337">
        <v>2000000</v>
      </c>
      <c r="E9" s="254">
        <v>2000000</v>
      </c>
      <c r="F9" s="333" t="s">
        <v>335</v>
      </c>
      <c r="G9" s="221"/>
      <c r="H9" s="221"/>
      <c r="I9" s="342"/>
      <c r="J9" s="254"/>
      <c r="K9" s="255"/>
      <c r="L9" s="337"/>
      <c r="M9" s="254"/>
      <c r="N9" s="332"/>
      <c r="O9" s="332"/>
      <c r="P9" s="332"/>
      <c r="Q9" s="332"/>
      <c r="R9" s="332"/>
      <c r="S9" s="332">
        <v>1</v>
      </c>
      <c r="T9" s="332">
        <v>1</v>
      </c>
      <c r="U9" s="256"/>
      <c r="V9" s="256"/>
      <c r="W9" s="333"/>
    </row>
    <row r="10" spans="1:23" s="261" customFormat="1" ht="33.75" hidden="1" customHeight="1">
      <c r="A10" s="240">
        <v>8</v>
      </c>
      <c r="B10" s="222"/>
      <c r="C10" s="242"/>
      <c r="D10" s="258"/>
      <c r="E10" s="258"/>
      <c r="F10" s="222"/>
      <c r="G10" s="220"/>
      <c r="H10" s="220"/>
      <c r="I10" s="222" t="s">
        <v>531</v>
      </c>
      <c r="J10" s="242"/>
      <c r="K10" s="243"/>
      <c r="L10" s="258" t="s">
        <v>328</v>
      </c>
      <c r="M10" s="258">
        <v>5319300</v>
      </c>
      <c r="N10" s="259" t="s">
        <v>532</v>
      </c>
      <c r="O10" s="259" t="s">
        <v>505</v>
      </c>
      <c r="P10" s="259"/>
      <c r="Q10" s="259"/>
      <c r="R10" s="259"/>
      <c r="S10" s="259">
        <v>1</v>
      </c>
      <c r="T10" s="259">
        <v>1</v>
      </c>
      <c r="U10" s="260"/>
      <c r="V10" s="260"/>
      <c r="W10" s="222" t="s">
        <v>600</v>
      </c>
    </row>
    <row r="11" spans="1:23" s="350" customFormat="1" ht="54" customHeight="1">
      <c r="A11" s="328">
        <v>9</v>
      </c>
      <c r="B11" s="330" t="s">
        <v>25</v>
      </c>
      <c r="C11" s="241">
        <v>66180</v>
      </c>
      <c r="D11" s="335">
        <v>270600</v>
      </c>
      <c r="E11" s="241">
        <v>270600</v>
      </c>
      <c r="F11" s="355" t="s">
        <v>336</v>
      </c>
      <c r="G11" s="240">
        <v>8</v>
      </c>
      <c r="H11" s="220" t="s">
        <v>24</v>
      </c>
      <c r="I11" s="341" t="s">
        <v>25</v>
      </c>
      <c r="J11" s="242">
        <v>66180</v>
      </c>
      <c r="K11" s="243" t="s">
        <v>238</v>
      </c>
      <c r="L11" s="335">
        <v>270600</v>
      </c>
      <c r="M11" s="241">
        <v>270600</v>
      </c>
      <c r="N11" s="347" t="s">
        <v>238</v>
      </c>
      <c r="O11" s="346" t="s">
        <v>26</v>
      </c>
      <c r="P11" s="346">
        <v>4</v>
      </c>
      <c r="Q11" s="346">
        <v>11</v>
      </c>
      <c r="R11" s="346">
        <v>4</v>
      </c>
      <c r="S11" s="346">
        <v>1</v>
      </c>
      <c r="T11" s="346">
        <v>2</v>
      </c>
      <c r="U11" s="246">
        <f>L11-J11</f>
        <v>204420</v>
      </c>
      <c r="V11" s="246">
        <v>0</v>
      </c>
      <c r="W11" s="349"/>
    </row>
    <row r="12" spans="1:23" s="350" customFormat="1" ht="48.75" customHeight="1">
      <c r="A12" s="328">
        <v>10</v>
      </c>
      <c r="B12" s="331" t="s">
        <v>28</v>
      </c>
      <c r="C12" s="248">
        <v>236500</v>
      </c>
      <c r="D12" s="336">
        <v>236500</v>
      </c>
      <c r="E12" s="248">
        <v>236500</v>
      </c>
      <c r="F12" s="330" t="s">
        <v>240</v>
      </c>
      <c r="G12" s="240">
        <v>9</v>
      </c>
      <c r="H12" s="220" t="s">
        <v>27</v>
      </c>
      <c r="I12" s="341" t="s">
        <v>28</v>
      </c>
      <c r="J12" s="242">
        <v>236500</v>
      </c>
      <c r="K12" s="243" t="s">
        <v>240</v>
      </c>
      <c r="L12" s="344">
        <v>236500</v>
      </c>
      <c r="M12" s="242" t="s">
        <v>328</v>
      </c>
      <c r="N12" s="347" t="s">
        <v>533</v>
      </c>
      <c r="O12" s="346" t="s">
        <v>26</v>
      </c>
      <c r="P12" s="346">
        <v>4</v>
      </c>
      <c r="Q12" s="346">
        <v>11</v>
      </c>
      <c r="R12" s="346">
        <v>4</v>
      </c>
      <c r="S12" s="346">
        <v>1</v>
      </c>
      <c r="T12" s="346">
        <v>2</v>
      </c>
      <c r="U12" s="246">
        <f>L12-J12</f>
        <v>0</v>
      </c>
      <c r="V12" s="246">
        <v>0</v>
      </c>
      <c r="W12" s="349"/>
    </row>
    <row r="13" spans="1:23" ht="33.75" customHeight="1">
      <c r="A13" s="328">
        <v>11</v>
      </c>
      <c r="B13" s="330" t="s">
        <v>30</v>
      </c>
      <c r="C13" s="241">
        <v>886000</v>
      </c>
      <c r="D13" s="335">
        <v>886000</v>
      </c>
      <c r="E13" s="241">
        <v>886000</v>
      </c>
      <c r="F13" s="330" t="s">
        <v>337</v>
      </c>
      <c r="G13" s="240">
        <v>10</v>
      </c>
      <c r="H13" s="220" t="s">
        <v>29</v>
      </c>
      <c r="I13" s="341" t="s">
        <v>30</v>
      </c>
      <c r="J13" s="242">
        <v>886000</v>
      </c>
      <c r="K13" s="243" t="s">
        <v>236</v>
      </c>
      <c r="L13" s="335">
        <v>886000</v>
      </c>
      <c r="M13" s="241">
        <v>886000</v>
      </c>
      <c r="N13" s="347" t="s">
        <v>236</v>
      </c>
      <c r="O13" s="346" t="s">
        <v>26</v>
      </c>
      <c r="P13" s="346">
        <v>4</v>
      </c>
      <c r="Q13" s="346">
        <v>11</v>
      </c>
      <c r="R13" s="346">
        <v>4</v>
      </c>
      <c r="S13" s="346">
        <v>1</v>
      </c>
      <c r="T13" s="346">
        <v>2</v>
      </c>
      <c r="U13" s="246">
        <f>L13-J13</f>
        <v>0</v>
      </c>
      <c r="V13" s="246">
        <v>0</v>
      </c>
      <c r="W13" s="349"/>
    </row>
    <row r="14" spans="1:23" s="350" customFormat="1" ht="33.75" customHeight="1">
      <c r="A14" s="328">
        <v>12</v>
      </c>
      <c r="B14" s="353" t="s">
        <v>340</v>
      </c>
      <c r="C14" s="242">
        <v>7875000</v>
      </c>
      <c r="D14" s="344">
        <v>7875000</v>
      </c>
      <c r="E14" s="242">
        <v>7875000</v>
      </c>
      <c r="F14" s="353" t="s">
        <v>339</v>
      </c>
      <c r="G14" s="245">
        <v>11</v>
      </c>
      <c r="H14" s="220" t="s">
        <v>31</v>
      </c>
      <c r="I14" s="341" t="s">
        <v>32</v>
      </c>
      <c r="J14" s="242">
        <v>7875000</v>
      </c>
      <c r="K14" s="243" t="s">
        <v>239</v>
      </c>
      <c r="L14" s="344">
        <v>13050000</v>
      </c>
      <c r="M14" s="242">
        <v>35110000</v>
      </c>
      <c r="N14" s="346" t="s">
        <v>534</v>
      </c>
      <c r="O14" s="346" t="s">
        <v>26</v>
      </c>
      <c r="P14" s="346">
        <v>4</v>
      </c>
      <c r="Q14" s="346">
        <v>11</v>
      </c>
      <c r="R14" s="346">
        <v>4</v>
      </c>
      <c r="S14" s="346">
        <v>1</v>
      </c>
      <c r="T14" s="346">
        <v>2</v>
      </c>
      <c r="U14" s="260">
        <f>L14-J14</f>
        <v>5175000</v>
      </c>
      <c r="V14" s="260">
        <v>0</v>
      </c>
      <c r="W14" s="353"/>
    </row>
    <row r="15" spans="1:23" s="350" customFormat="1" ht="68.25" customHeight="1">
      <c r="A15" s="328">
        <v>13</v>
      </c>
      <c r="B15" s="354" t="s">
        <v>34</v>
      </c>
      <c r="C15" s="262">
        <v>317420</v>
      </c>
      <c r="D15" s="335">
        <v>2250700</v>
      </c>
      <c r="E15" s="241">
        <v>2250700</v>
      </c>
      <c r="F15" s="356" t="s">
        <v>525</v>
      </c>
      <c r="G15" s="240">
        <v>12</v>
      </c>
      <c r="H15" s="223" t="s">
        <v>33</v>
      </c>
      <c r="I15" s="357" t="s">
        <v>34</v>
      </c>
      <c r="J15" s="242">
        <v>317420</v>
      </c>
      <c r="K15" s="243" t="s">
        <v>237</v>
      </c>
      <c r="L15" s="335">
        <v>2250700</v>
      </c>
      <c r="M15" s="241">
        <v>2250700</v>
      </c>
      <c r="N15" s="358" t="s">
        <v>535</v>
      </c>
      <c r="O15" s="358" t="s">
        <v>26</v>
      </c>
      <c r="P15" s="358">
        <v>4</v>
      </c>
      <c r="Q15" s="358">
        <v>11</v>
      </c>
      <c r="R15" s="358">
        <v>4</v>
      </c>
      <c r="S15" s="346">
        <v>1</v>
      </c>
      <c r="T15" s="346">
        <v>2</v>
      </c>
      <c r="U15" s="246">
        <f>L15-J15</f>
        <v>1933280</v>
      </c>
      <c r="V15" s="246">
        <v>0</v>
      </c>
      <c r="W15" s="359"/>
    </row>
    <row r="16" spans="1:23" s="268" customFormat="1" ht="46.5" hidden="1" customHeight="1">
      <c r="A16" s="240">
        <v>14</v>
      </c>
      <c r="B16" s="263"/>
      <c r="C16" s="262"/>
      <c r="D16" s="264"/>
      <c r="E16" s="264"/>
      <c r="F16" s="265"/>
      <c r="G16" s="240"/>
      <c r="H16" s="223"/>
      <c r="I16" s="224" t="s">
        <v>536</v>
      </c>
      <c r="J16" s="242"/>
      <c r="K16" s="243"/>
      <c r="L16" s="264" t="s">
        <v>328</v>
      </c>
      <c r="M16" s="264">
        <v>2451400</v>
      </c>
      <c r="N16" s="266" t="s">
        <v>533</v>
      </c>
      <c r="O16" s="266" t="s">
        <v>26</v>
      </c>
      <c r="P16" s="266"/>
      <c r="Q16" s="266"/>
      <c r="R16" s="266"/>
      <c r="S16" s="266">
        <v>1</v>
      </c>
      <c r="T16" s="266">
        <v>2</v>
      </c>
      <c r="U16" s="246"/>
      <c r="V16" s="246"/>
      <c r="W16" s="267"/>
    </row>
    <row r="17" spans="1:23" s="360" customFormat="1" ht="46.5" customHeight="1">
      <c r="A17" s="328">
        <v>15</v>
      </c>
      <c r="B17" s="329" t="s">
        <v>492</v>
      </c>
      <c r="C17" s="241">
        <v>3000000</v>
      </c>
      <c r="D17" s="335">
        <v>3000000</v>
      </c>
      <c r="E17" s="241">
        <v>3000000</v>
      </c>
      <c r="F17" s="330" t="s">
        <v>341</v>
      </c>
      <c r="G17" s="240">
        <v>13</v>
      </c>
      <c r="H17" s="220" t="s">
        <v>35</v>
      </c>
      <c r="I17" s="341" t="s">
        <v>203</v>
      </c>
      <c r="J17" s="242">
        <v>3000000</v>
      </c>
      <c r="K17" s="243" t="s">
        <v>242</v>
      </c>
      <c r="L17" s="343">
        <v>3000000</v>
      </c>
      <c r="M17" s="244">
        <v>3000000</v>
      </c>
      <c r="N17" s="347" t="s">
        <v>242</v>
      </c>
      <c r="O17" s="346" t="s">
        <v>507</v>
      </c>
      <c r="P17" s="346">
        <v>3</v>
      </c>
      <c r="Q17" s="346">
        <v>11</v>
      </c>
      <c r="R17" s="346">
        <v>4</v>
      </c>
      <c r="S17" s="346">
        <v>1</v>
      </c>
      <c r="T17" s="346">
        <v>3</v>
      </c>
      <c r="U17" s="246">
        <f>L17-J17</f>
        <v>0</v>
      </c>
      <c r="V17" s="246">
        <v>0</v>
      </c>
      <c r="W17" s="349"/>
    </row>
    <row r="18" spans="1:23" s="350" customFormat="1" ht="43.5" customHeight="1">
      <c r="A18" s="328">
        <v>16</v>
      </c>
      <c r="B18" s="330" t="s">
        <v>37</v>
      </c>
      <c r="C18" s="241">
        <v>12164700</v>
      </c>
      <c r="D18" s="335">
        <v>16940000</v>
      </c>
      <c r="E18" s="241">
        <v>16940000</v>
      </c>
      <c r="F18" s="330" t="s">
        <v>342</v>
      </c>
      <c r="G18" s="240">
        <v>14</v>
      </c>
      <c r="H18" s="220" t="s">
        <v>36</v>
      </c>
      <c r="I18" s="341" t="s">
        <v>37</v>
      </c>
      <c r="J18" s="242">
        <v>12164700</v>
      </c>
      <c r="K18" s="243" t="s">
        <v>241</v>
      </c>
      <c r="L18" s="335">
        <v>16940000</v>
      </c>
      <c r="M18" s="241">
        <v>16940000</v>
      </c>
      <c r="N18" s="347" t="s">
        <v>241</v>
      </c>
      <c r="O18" s="346" t="s">
        <v>508</v>
      </c>
      <c r="P18" s="346">
        <v>3</v>
      </c>
      <c r="Q18" s="346">
        <v>11</v>
      </c>
      <c r="R18" s="346">
        <v>4</v>
      </c>
      <c r="S18" s="346">
        <v>1</v>
      </c>
      <c r="T18" s="346">
        <v>3</v>
      </c>
      <c r="U18" s="246">
        <f>L18-J18</f>
        <v>4775300</v>
      </c>
      <c r="V18" s="246">
        <v>0</v>
      </c>
      <c r="W18" s="349"/>
    </row>
    <row r="19" spans="1:23" s="350" customFormat="1" ht="33.75" customHeight="1">
      <c r="A19" s="328">
        <v>17</v>
      </c>
      <c r="B19" s="353" t="s">
        <v>346</v>
      </c>
      <c r="C19" s="242" t="s">
        <v>328</v>
      </c>
      <c r="D19" s="344">
        <v>28384500</v>
      </c>
      <c r="E19" s="220" t="s">
        <v>328</v>
      </c>
      <c r="F19" s="353" t="s">
        <v>347</v>
      </c>
      <c r="G19" s="220"/>
      <c r="H19" s="220"/>
      <c r="I19" s="341" t="s">
        <v>346</v>
      </c>
      <c r="J19" s="242"/>
      <c r="K19" s="243"/>
      <c r="L19" s="344">
        <v>28384500</v>
      </c>
      <c r="M19" s="220" t="s">
        <v>328</v>
      </c>
      <c r="N19" s="346" t="s">
        <v>347</v>
      </c>
      <c r="O19" s="346" t="s">
        <v>12</v>
      </c>
      <c r="P19" s="346">
        <v>3</v>
      </c>
      <c r="Q19" s="346">
        <v>11</v>
      </c>
      <c r="R19" s="346">
        <v>4</v>
      </c>
      <c r="S19" s="346">
        <v>1</v>
      </c>
      <c r="T19" s="346">
        <v>4</v>
      </c>
      <c r="U19" s="260"/>
      <c r="V19" s="260"/>
      <c r="W19" s="353"/>
    </row>
    <row r="20" spans="1:23" s="350" customFormat="1" ht="33.75" customHeight="1">
      <c r="A20" s="328">
        <v>18</v>
      </c>
      <c r="B20" s="353" t="s">
        <v>357</v>
      </c>
      <c r="C20" s="242" t="s">
        <v>328</v>
      </c>
      <c r="D20" s="343" t="s">
        <v>328</v>
      </c>
      <c r="E20" s="242">
        <v>596500</v>
      </c>
      <c r="F20" s="353" t="s">
        <v>358</v>
      </c>
      <c r="G20" s="220"/>
      <c r="H20" s="220"/>
      <c r="I20" s="341" t="s">
        <v>357</v>
      </c>
      <c r="J20" s="242" t="s">
        <v>328</v>
      </c>
      <c r="K20" s="244" t="s">
        <v>328</v>
      </c>
      <c r="L20" s="344">
        <v>596500</v>
      </c>
      <c r="M20" s="244" t="s">
        <v>328</v>
      </c>
      <c r="N20" s="346" t="s">
        <v>358</v>
      </c>
      <c r="O20" s="346" t="s">
        <v>12</v>
      </c>
      <c r="P20" s="346">
        <v>3</v>
      </c>
      <c r="Q20" s="346">
        <v>11</v>
      </c>
      <c r="R20" s="346">
        <v>4</v>
      </c>
      <c r="S20" s="346">
        <v>1</v>
      </c>
      <c r="T20" s="346">
        <v>4</v>
      </c>
      <c r="U20" s="260"/>
      <c r="V20" s="260"/>
      <c r="W20" s="353"/>
    </row>
    <row r="21" spans="1:23" ht="33.75" customHeight="1">
      <c r="A21" s="328">
        <v>19</v>
      </c>
      <c r="B21" s="330" t="s">
        <v>39</v>
      </c>
      <c r="C21" s="241">
        <v>4980000</v>
      </c>
      <c r="D21" s="335">
        <v>10000000</v>
      </c>
      <c r="E21" s="241">
        <v>10000000</v>
      </c>
      <c r="F21" s="330" t="s">
        <v>343</v>
      </c>
      <c r="G21" s="240">
        <v>15</v>
      </c>
      <c r="H21" s="220" t="s">
        <v>38</v>
      </c>
      <c r="I21" s="341" t="s">
        <v>39</v>
      </c>
      <c r="J21" s="242">
        <v>4980000</v>
      </c>
      <c r="K21" s="243" t="s">
        <v>243</v>
      </c>
      <c r="L21" s="344">
        <v>5000000</v>
      </c>
      <c r="M21" s="242">
        <v>5000000</v>
      </c>
      <c r="N21" s="347" t="s">
        <v>243</v>
      </c>
      <c r="O21" s="346" t="s">
        <v>12</v>
      </c>
      <c r="P21" s="346">
        <v>3</v>
      </c>
      <c r="Q21" s="346">
        <v>11</v>
      </c>
      <c r="R21" s="346">
        <v>4</v>
      </c>
      <c r="S21" s="346">
        <v>1</v>
      </c>
      <c r="T21" s="346">
        <v>4</v>
      </c>
      <c r="U21" s="246">
        <f>L21-J21</f>
        <v>20000</v>
      </c>
      <c r="V21" s="246">
        <v>0</v>
      </c>
      <c r="W21" s="349"/>
    </row>
    <row r="22" spans="1:23" s="350" customFormat="1" ht="33.75" customHeight="1">
      <c r="A22" s="328">
        <v>20</v>
      </c>
      <c r="B22" s="330" t="s">
        <v>41</v>
      </c>
      <c r="C22" s="241">
        <v>26300000</v>
      </c>
      <c r="D22" s="335">
        <v>26300000</v>
      </c>
      <c r="E22" s="241">
        <v>26300000</v>
      </c>
      <c r="F22" s="330" t="s">
        <v>360</v>
      </c>
      <c r="G22" s="240">
        <v>16</v>
      </c>
      <c r="H22" s="220" t="s">
        <v>40</v>
      </c>
      <c r="I22" s="341" t="s">
        <v>41</v>
      </c>
      <c r="J22" s="242">
        <v>26300000</v>
      </c>
      <c r="K22" s="243" t="s">
        <v>244</v>
      </c>
      <c r="L22" s="344">
        <v>35000000</v>
      </c>
      <c r="M22" s="242">
        <v>35000000</v>
      </c>
      <c r="N22" s="346" t="s">
        <v>537</v>
      </c>
      <c r="O22" s="346" t="s">
        <v>508</v>
      </c>
      <c r="P22" s="346">
        <v>3</v>
      </c>
      <c r="Q22" s="346">
        <v>11</v>
      </c>
      <c r="R22" s="346">
        <v>4</v>
      </c>
      <c r="S22" s="346">
        <v>1</v>
      </c>
      <c r="T22" s="346">
        <v>4</v>
      </c>
      <c r="U22" s="246">
        <f>L22-J22</f>
        <v>8700000</v>
      </c>
      <c r="V22" s="246" t="s">
        <v>321</v>
      </c>
      <c r="W22" s="349"/>
    </row>
    <row r="23" spans="1:23" s="247" customFormat="1" ht="33.75" hidden="1" customHeight="1">
      <c r="A23" s="240">
        <v>21</v>
      </c>
      <c r="B23" s="227" t="s">
        <v>348</v>
      </c>
      <c r="C23" s="241">
        <v>15084600</v>
      </c>
      <c r="D23" s="227" t="s">
        <v>328</v>
      </c>
      <c r="E23" s="271">
        <v>31500000</v>
      </c>
      <c r="F23" s="227" t="s">
        <v>538</v>
      </c>
      <c r="G23" s="240">
        <v>17</v>
      </c>
      <c r="H23" s="220" t="s">
        <v>42</v>
      </c>
      <c r="I23" s="220" t="s">
        <v>539</v>
      </c>
      <c r="J23" s="242">
        <v>15084600</v>
      </c>
      <c r="K23" s="243" t="s">
        <v>245</v>
      </c>
      <c r="L23" s="242" t="s">
        <v>328</v>
      </c>
      <c r="M23" s="242">
        <v>31500000</v>
      </c>
      <c r="N23" s="243" t="s">
        <v>245</v>
      </c>
      <c r="O23" s="245" t="s">
        <v>12</v>
      </c>
      <c r="P23" s="245">
        <v>3</v>
      </c>
      <c r="Q23" s="245">
        <v>11</v>
      </c>
      <c r="R23" s="245">
        <v>4</v>
      </c>
      <c r="S23" s="245">
        <v>1</v>
      </c>
      <c r="T23" s="245">
        <v>4</v>
      </c>
      <c r="U23" s="246" t="e">
        <f>L23-J23</f>
        <v>#VALUE!</v>
      </c>
      <c r="V23" s="246">
        <v>0</v>
      </c>
      <c r="W23" s="228"/>
    </row>
    <row r="24" spans="1:23" ht="51.75" customHeight="1">
      <c r="A24" s="328">
        <v>22</v>
      </c>
      <c r="B24" s="361" t="s">
        <v>540</v>
      </c>
      <c r="C24" s="271">
        <v>18949000</v>
      </c>
      <c r="D24" s="362">
        <v>81500</v>
      </c>
      <c r="E24" s="241">
        <f>6628000+26000000</f>
        <v>32628000</v>
      </c>
      <c r="F24" s="329" t="s">
        <v>541</v>
      </c>
      <c r="G24" s="240">
        <v>18</v>
      </c>
      <c r="H24" s="220" t="s">
        <v>44</v>
      </c>
      <c r="I24" s="341" t="s">
        <v>45</v>
      </c>
      <c r="J24" s="242">
        <v>18949000</v>
      </c>
      <c r="K24" s="243" t="s">
        <v>246</v>
      </c>
      <c r="L24" s="344">
        <v>81500</v>
      </c>
      <c r="M24" s="242">
        <v>32628000</v>
      </c>
      <c r="N24" s="365" t="s">
        <v>542</v>
      </c>
      <c r="O24" s="346" t="s">
        <v>12</v>
      </c>
      <c r="P24" s="346">
        <v>3</v>
      </c>
      <c r="Q24" s="346">
        <v>11</v>
      </c>
      <c r="R24" s="346">
        <v>4</v>
      </c>
      <c r="S24" s="346">
        <v>1</v>
      </c>
      <c r="T24" s="346">
        <v>4</v>
      </c>
      <c r="U24" s="246">
        <f>L24-J24</f>
        <v>-18867500</v>
      </c>
      <c r="V24" s="246">
        <v>0</v>
      </c>
      <c r="W24" s="349"/>
    </row>
    <row r="25" spans="1:23" s="352" customFormat="1" ht="65.25" customHeight="1">
      <c r="A25" s="332">
        <v>23</v>
      </c>
      <c r="B25" s="333" t="s">
        <v>356</v>
      </c>
      <c r="C25" s="254">
        <v>596500</v>
      </c>
      <c r="D25" s="363">
        <v>30596500</v>
      </c>
      <c r="E25" s="221" t="s">
        <v>328</v>
      </c>
      <c r="F25" s="364" t="s">
        <v>543</v>
      </c>
      <c r="G25" s="253">
        <v>19</v>
      </c>
      <c r="H25" s="221" t="s">
        <v>46</v>
      </c>
      <c r="I25" s="342"/>
      <c r="J25" s="254">
        <v>596500</v>
      </c>
      <c r="K25" s="255" t="s">
        <v>313</v>
      </c>
      <c r="L25" s="363"/>
      <c r="M25" s="272"/>
      <c r="N25" s="332"/>
      <c r="O25" s="332" t="s">
        <v>12</v>
      </c>
      <c r="P25" s="332">
        <v>3</v>
      </c>
      <c r="Q25" s="332">
        <v>11</v>
      </c>
      <c r="R25" s="332">
        <v>4</v>
      </c>
      <c r="S25" s="332">
        <v>1</v>
      </c>
      <c r="T25" s="332">
        <v>4</v>
      </c>
      <c r="U25" s="256">
        <f>L25-J25</f>
        <v>-596500</v>
      </c>
      <c r="V25" s="256">
        <v>0</v>
      </c>
      <c r="W25" s="333"/>
    </row>
    <row r="26" spans="1:23" s="247" customFormat="1" ht="53.25" hidden="1" customHeight="1">
      <c r="A26" s="240">
        <v>24</v>
      </c>
      <c r="B26" s="227" t="s">
        <v>544</v>
      </c>
      <c r="C26" s="241"/>
      <c r="D26" s="271" t="s">
        <v>328</v>
      </c>
      <c r="E26" s="271">
        <v>596500</v>
      </c>
      <c r="F26" s="269" t="s">
        <v>545</v>
      </c>
      <c r="G26" s="240"/>
      <c r="H26" s="220"/>
      <c r="I26" s="220" t="s">
        <v>544</v>
      </c>
      <c r="J26" s="242"/>
      <c r="K26" s="243"/>
      <c r="L26" s="244" t="s">
        <v>328</v>
      </c>
      <c r="M26" s="271">
        <v>596500</v>
      </c>
      <c r="N26" s="269" t="s">
        <v>545</v>
      </c>
      <c r="O26" s="245" t="s">
        <v>12</v>
      </c>
      <c r="P26" s="245">
        <v>3</v>
      </c>
      <c r="Q26" s="245">
        <v>11</v>
      </c>
      <c r="R26" s="245">
        <v>4</v>
      </c>
      <c r="S26" s="245">
        <v>1</v>
      </c>
      <c r="T26" s="245">
        <v>4</v>
      </c>
      <c r="U26" s="246"/>
      <c r="V26" s="246"/>
      <c r="W26" s="228"/>
    </row>
    <row r="27" spans="1:23" s="350" customFormat="1" ht="53.25" customHeight="1">
      <c r="A27" s="332">
        <v>25</v>
      </c>
      <c r="B27" s="333" t="s">
        <v>362</v>
      </c>
      <c r="C27" s="274">
        <v>0</v>
      </c>
      <c r="D27" s="363" t="s">
        <v>328</v>
      </c>
      <c r="E27" s="274" t="s">
        <v>328</v>
      </c>
      <c r="F27" s="333" t="s">
        <v>328</v>
      </c>
      <c r="G27" s="273" t="s">
        <v>12</v>
      </c>
      <c r="H27" s="226" t="s">
        <v>328</v>
      </c>
      <c r="I27" s="342"/>
      <c r="J27" s="274"/>
      <c r="K27" s="275"/>
      <c r="L27" s="363"/>
      <c r="M27" s="276"/>
      <c r="N27" s="332"/>
      <c r="O27" s="332" t="s">
        <v>12</v>
      </c>
      <c r="P27" s="332"/>
      <c r="Q27" s="332"/>
      <c r="R27" s="332"/>
      <c r="S27" s="332">
        <v>1</v>
      </c>
      <c r="T27" s="332">
        <v>5</v>
      </c>
      <c r="U27" s="277"/>
      <c r="V27" s="277"/>
      <c r="W27" s="333" t="s">
        <v>490</v>
      </c>
    </row>
    <row r="28" spans="1:23" ht="33.75" customHeight="1">
      <c r="A28" s="328">
        <v>26</v>
      </c>
      <c r="B28" s="330" t="s">
        <v>363</v>
      </c>
      <c r="C28" s="241">
        <v>6256000</v>
      </c>
      <c r="D28" s="335">
        <v>6256000</v>
      </c>
      <c r="E28" s="241">
        <v>6256000</v>
      </c>
      <c r="F28" s="330" t="s">
        <v>331</v>
      </c>
      <c r="G28" s="240">
        <v>20</v>
      </c>
      <c r="H28" s="227" t="s">
        <v>205</v>
      </c>
      <c r="I28" s="369" t="s">
        <v>206</v>
      </c>
      <c r="J28" s="242">
        <v>6256000</v>
      </c>
      <c r="K28" s="243" t="s">
        <v>234</v>
      </c>
      <c r="L28" s="344">
        <v>18756600</v>
      </c>
      <c r="M28" s="242">
        <v>18756600</v>
      </c>
      <c r="N28" s="346" t="s">
        <v>266</v>
      </c>
      <c r="O28" s="373" t="s">
        <v>621</v>
      </c>
      <c r="P28" s="346">
        <v>3</v>
      </c>
      <c r="Q28" s="346">
        <v>11</v>
      </c>
      <c r="R28" s="346">
        <v>4</v>
      </c>
      <c r="S28" s="346">
        <v>2</v>
      </c>
      <c r="T28" s="346">
        <v>1</v>
      </c>
      <c r="U28" s="246">
        <f t="shared" ref="U28:U37" si="1">L28-J28</f>
        <v>12500600</v>
      </c>
      <c r="V28" s="246">
        <v>0</v>
      </c>
      <c r="W28" s="349"/>
    </row>
    <row r="29" spans="1:23" ht="48" customHeight="1">
      <c r="A29" s="328">
        <v>27</v>
      </c>
      <c r="B29" s="330" t="s">
        <v>364</v>
      </c>
      <c r="C29" s="241">
        <v>96790000</v>
      </c>
      <c r="D29" s="335">
        <v>46542500</v>
      </c>
      <c r="E29" s="241">
        <v>46542500</v>
      </c>
      <c r="F29" s="355" t="s">
        <v>365</v>
      </c>
      <c r="G29" s="240">
        <v>21</v>
      </c>
      <c r="H29" s="220" t="s">
        <v>49</v>
      </c>
      <c r="I29" s="341" t="s">
        <v>209</v>
      </c>
      <c r="J29" s="242">
        <v>96790000</v>
      </c>
      <c r="K29" s="243" t="s">
        <v>248</v>
      </c>
      <c r="L29" s="335">
        <v>46542500</v>
      </c>
      <c r="M29" s="241">
        <v>46542500</v>
      </c>
      <c r="N29" s="346" t="s">
        <v>546</v>
      </c>
      <c r="O29" s="346" t="s">
        <v>510</v>
      </c>
      <c r="P29" s="346">
        <v>2</v>
      </c>
      <c r="Q29" s="346">
        <v>9</v>
      </c>
      <c r="R29" s="346">
        <v>1</v>
      </c>
      <c r="S29" s="346">
        <v>2</v>
      </c>
      <c r="T29" s="346">
        <v>2</v>
      </c>
      <c r="U29" s="246">
        <f t="shared" si="1"/>
        <v>-50247500</v>
      </c>
      <c r="V29" s="246">
        <v>0</v>
      </c>
      <c r="W29" s="349"/>
    </row>
    <row r="30" spans="1:23" ht="67.5" customHeight="1">
      <c r="A30" s="328">
        <v>28</v>
      </c>
      <c r="B30" s="330" t="s">
        <v>52</v>
      </c>
      <c r="C30" s="241">
        <v>87504100</v>
      </c>
      <c r="D30" s="335">
        <v>62700000</v>
      </c>
      <c r="E30" s="241">
        <v>62700000</v>
      </c>
      <c r="F30" s="330" t="s">
        <v>366</v>
      </c>
      <c r="G30" s="240">
        <v>22</v>
      </c>
      <c r="H30" s="220" t="s">
        <v>51</v>
      </c>
      <c r="I30" s="341" t="s">
        <v>52</v>
      </c>
      <c r="J30" s="251">
        <v>87504100</v>
      </c>
      <c r="K30" s="252" t="s">
        <v>249</v>
      </c>
      <c r="L30" s="335">
        <v>62700000</v>
      </c>
      <c r="M30" s="241">
        <v>62700000</v>
      </c>
      <c r="N30" s="346" t="s">
        <v>547</v>
      </c>
      <c r="O30" s="346" t="s">
        <v>511</v>
      </c>
      <c r="P30" s="346">
        <v>3</v>
      </c>
      <c r="Q30" s="346">
        <v>9</v>
      </c>
      <c r="R30" s="346">
        <v>3</v>
      </c>
      <c r="S30" s="346">
        <v>2</v>
      </c>
      <c r="T30" s="346">
        <v>2</v>
      </c>
      <c r="U30" s="246">
        <f t="shared" si="1"/>
        <v>-24804100</v>
      </c>
      <c r="V30" s="246">
        <v>0</v>
      </c>
      <c r="W30" s="349"/>
    </row>
    <row r="31" spans="1:23" ht="33.75" customHeight="1">
      <c r="A31" s="328">
        <v>29</v>
      </c>
      <c r="B31" s="330" t="s">
        <v>548</v>
      </c>
      <c r="C31" s="241">
        <v>1235000</v>
      </c>
      <c r="D31" s="330" t="s">
        <v>328</v>
      </c>
      <c r="E31" s="227" t="s">
        <v>328</v>
      </c>
      <c r="F31" s="330" t="s">
        <v>369</v>
      </c>
      <c r="G31" s="240">
        <v>24</v>
      </c>
      <c r="H31" s="220" t="s">
        <v>55</v>
      </c>
      <c r="I31" s="341" t="s">
        <v>549</v>
      </c>
      <c r="J31" s="242">
        <v>1235000</v>
      </c>
      <c r="K31" s="243" t="s">
        <v>250</v>
      </c>
      <c r="L31" s="344">
        <v>400000</v>
      </c>
      <c r="M31" s="242">
        <v>400000</v>
      </c>
      <c r="N31" s="374" t="s">
        <v>550</v>
      </c>
      <c r="O31" s="346" t="s">
        <v>510</v>
      </c>
      <c r="P31" s="346">
        <v>3</v>
      </c>
      <c r="Q31" s="346">
        <v>11</v>
      </c>
      <c r="R31" s="346">
        <v>4</v>
      </c>
      <c r="S31" s="346">
        <v>2</v>
      </c>
      <c r="T31" s="346">
        <v>2</v>
      </c>
      <c r="U31" s="246">
        <f t="shared" si="1"/>
        <v>-835000</v>
      </c>
      <c r="V31" s="246">
        <v>0</v>
      </c>
      <c r="W31" s="349"/>
    </row>
    <row r="32" spans="1:23" s="350" customFormat="1" ht="55.5" customHeight="1">
      <c r="A32" s="328">
        <v>30</v>
      </c>
      <c r="B32" s="353" t="s">
        <v>370</v>
      </c>
      <c r="C32" s="242">
        <v>21832000</v>
      </c>
      <c r="D32" s="344">
        <v>73850000</v>
      </c>
      <c r="E32" s="242">
        <v>73850000</v>
      </c>
      <c r="F32" s="366" t="s">
        <v>371</v>
      </c>
      <c r="G32" s="245">
        <v>25</v>
      </c>
      <c r="H32" s="220" t="s">
        <v>56</v>
      </c>
      <c r="I32" s="341" t="s">
        <v>57</v>
      </c>
      <c r="J32" s="242">
        <v>21832000</v>
      </c>
      <c r="K32" s="243" t="s">
        <v>251</v>
      </c>
      <c r="L32" s="344">
        <v>73850000</v>
      </c>
      <c r="M32" s="242">
        <v>73850000</v>
      </c>
      <c r="N32" s="346" t="s">
        <v>551</v>
      </c>
      <c r="O32" s="346" t="s">
        <v>512</v>
      </c>
      <c r="P32" s="346">
        <v>3</v>
      </c>
      <c r="Q32" s="346">
        <v>11</v>
      </c>
      <c r="R32" s="346">
        <v>4</v>
      </c>
      <c r="S32" s="346">
        <v>2</v>
      </c>
      <c r="T32" s="346">
        <v>3</v>
      </c>
      <c r="U32" s="246">
        <f t="shared" si="1"/>
        <v>52018000</v>
      </c>
      <c r="V32" s="246">
        <v>0</v>
      </c>
      <c r="W32" s="349"/>
    </row>
    <row r="33" spans="1:23" s="350" customFormat="1" ht="57" customHeight="1">
      <c r="A33" s="328">
        <v>31</v>
      </c>
      <c r="B33" s="353" t="s">
        <v>59</v>
      </c>
      <c r="C33" s="242">
        <v>76160000</v>
      </c>
      <c r="D33" s="344">
        <v>192600000</v>
      </c>
      <c r="E33" s="242">
        <v>192600000</v>
      </c>
      <c r="F33" s="366" t="s">
        <v>372</v>
      </c>
      <c r="G33" s="245">
        <v>26</v>
      </c>
      <c r="H33" s="220" t="s">
        <v>58</v>
      </c>
      <c r="I33" s="370" t="s">
        <v>59</v>
      </c>
      <c r="J33" s="242">
        <v>76160000</v>
      </c>
      <c r="K33" s="243" t="s">
        <v>252</v>
      </c>
      <c r="L33" s="344">
        <v>192600000</v>
      </c>
      <c r="M33" s="242">
        <v>192600000</v>
      </c>
      <c r="N33" s="346" t="s">
        <v>552</v>
      </c>
      <c r="O33" s="346" t="s">
        <v>512</v>
      </c>
      <c r="P33" s="346">
        <v>3</v>
      </c>
      <c r="Q33" s="346">
        <v>11</v>
      </c>
      <c r="R33" s="346">
        <v>4</v>
      </c>
      <c r="S33" s="346">
        <v>2</v>
      </c>
      <c r="T33" s="346">
        <v>3</v>
      </c>
      <c r="U33" s="246">
        <f t="shared" si="1"/>
        <v>116440000</v>
      </c>
      <c r="V33" s="246">
        <v>0</v>
      </c>
      <c r="W33" s="349"/>
    </row>
    <row r="34" spans="1:23" s="350" customFormat="1" ht="65.25" customHeight="1">
      <c r="A34" s="328">
        <v>32</v>
      </c>
      <c r="B34" s="353" t="s">
        <v>61</v>
      </c>
      <c r="C34" s="242">
        <v>118000</v>
      </c>
      <c r="D34" s="353" t="s">
        <v>328</v>
      </c>
      <c r="E34" s="220" t="s">
        <v>328</v>
      </c>
      <c r="F34" s="353" t="s">
        <v>373</v>
      </c>
      <c r="G34" s="245">
        <v>27</v>
      </c>
      <c r="H34" s="220" t="s">
        <v>60</v>
      </c>
      <c r="I34" s="340" t="s">
        <v>627</v>
      </c>
      <c r="J34" s="242">
        <v>118000</v>
      </c>
      <c r="K34" s="243" t="s">
        <v>253</v>
      </c>
      <c r="L34" s="343">
        <v>118000</v>
      </c>
      <c r="M34" s="220" t="s">
        <v>328</v>
      </c>
      <c r="N34" s="346" t="s">
        <v>553</v>
      </c>
      <c r="O34" s="346" t="s">
        <v>512</v>
      </c>
      <c r="P34" s="346">
        <v>3</v>
      </c>
      <c r="Q34" s="346">
        <v>11</v>
      </c>
      <c r="R34" s="346">
        <v>4</v>
      </c>
      <c r="S34" s="346">
        <v>2</v>
      </c>
      <c r="T34" s="346">
        <v>3</v>
      </c>
      <c r="U34" s="246">
        <f t="shared" si="1"/>
        <v>0</v>
      </c>
      <c r="V34" s="246">
        <v>0</v>
      </c>
      <c r="W34" s="349"/>
    </row>
    <row r="35" spans="1:23" s="350" customFormat="1" ht="61.5" customHeight="1">
      <c r="A35" s="328">
        <v>33</v>
      </c>
      <c r="B35" s="366" t="s">
        <v>623</v>
      </c>
      <c r="C35" s="242">
        <v>10880000</v>
      </c>
      <c r="D35" s="344">
        <v>27200000</v>
      </c>
      <c r="E35" s="242">
        <v>27200000</v>
      </c>
      <c r="F35" s="366" t="s">
        <v>602</v>
      </c>
      <c r="G35" s="245">
        <v>28</v>
      </c>
      <c r="H35" s="220" t="s">
        <v>62</v>
      </c>
      <c r="I35" s="341" t="s">
        <v>555</v>
      </c>
      <c r="J35" s="279">
        <v>10880000</v>
      </c>
      <c r="K35" s="280" t="s">
        <v>254</v>
      </c>
      <c r="L35" s="344">
        <v>12800000</v>
      </c>
      <c r="M35" s="242">
        <v>27200000</v>
      </c>
      <c r="N35" s="346" t="s">
        <v>554</v>
      </c>
      <c r="O35" s="373" t="s">
        <v>622</v>
      </c>
      <c r="P35" s="346">
        <v>3</v>
      </c>
      <c r="Q35" s="346">
        <v>11</v>
      </c>
      <c r="R35" s="346">
        <v>4</v>
      </c>
      <c r="S35" s="346">
        <v>2</v>
      </c>
      <c r="T35" s="346">
        <v>3</v>
      </c>
      <c r="U35" s="246">
        <f t="shared" si="1"/>
        <v>1920000</v>
      </c>
      <c r="V35" s="246">
        <v>0</v>
      </c>
      <c r="W35" s="349"/>
    </row>
    <row r="36" spans="1:23" s="350" customFormat="1" ht="33.75" customHeight="1">
      <c r="A36" s="328">
        <v>34</v>
      </c>
      <c r="B36" s="353" t="s">
        <v>64</v>
      </c>
      <c r="C36" s="242">
        <v>994720</v>
      </c>
      <c r="D36" s="353" t="s">
        <v>328</v>
      </c>
      <c r="E36" s="220" t="s">
        <v>328</v>
      </c>
      <c r="F36" s="353" t="s">
        <v>376</v>
      </c>
      <c r="G36" s="245">
        <v>29</v>
      </c>
      <c r="H36" s="220" t="s">
        <v>63</v>
      </c>
      <c r="I36" s="341" t="s">
        <v>64</v>
      </c>
      <c r="J36" s="242">
        <v>994720</v>
      </c>
      <c r="K36" s="243" t="s">
        <v>255</v>
      </c>
      <c r="L36" s="344">
        <v>2262400</v>
      </c>
      <c r="M36" s="242">
        <v>2262400</v>
      </c>
      <c r="N36" s="346" t="s">
        <v>236</v>
      </c>
      <c r="O36" s="346" t="s">
        <v>512</v>
      </c>
      <c r="P36" s="346">
        <v>3</v>
      </c>
      <c r="Q36" s="346">
        <v>11</v>
      </c>
      <c r="R36" s="346">
        <v>4</v>
      </c>
      <c r="S36" s="346">
        <v>2</v>
      </c>
      <c r="T36" s="346">
        <v>3</v>
      </c>
      <c r="U36" s="246">
        <f t="shared" si="1"/>
        <v>1267680</v>
      </c>
      <c r="V36" s="246">
        <v>0</v>
      </c>
      <c r="W36" s="349"/>
    </row>
    <row r="37" spans="1:23" s="352" customFormat="1" ht="54" customHeight="1">
      <c r="A37" s="328">
        <v>35</v>
      </c>
      <c r="B37" s="353" t="s">
        <v>66</v>
      </c>
      <c r="C37" s="242">
        <v>44540000</v>
      </c>
      <c r="D37" s="344">
        <v>44540000</v>
      </c>
      <c r="E37" s="242">
        <v>44540000</v>
      </c>
      <c r="F37" s="353" t="s">
        <v>377</v>
      </c>
      <c r="G37" s="245">
        <v>30</v>
      </c>
      <c r="H37" s="220" t="s">
        <v>65</v>
      </c>
      <c r="I37" s="341" t="s">
        <v>66</v>
      </c>
      <c r="J37" s="242">
        <v>44540000</v>
      </c>
      <c r="K37" s="243" t="s">
        <v>256</v>
      </c>
      <c r="L37" s="344">
        <v>44540000</v>
      </c>
      <c r="M37" s="242">
        <v>44540000</v>
      </c>
      <c r="N37" s="375" t="s">
        <v>256</v>
      </c>
      <c r="O37" s="346" t="s">
        <v>512</v>
      </c>
      <c r="P37" s="346">
        <v>3</v>
      </c>
      <c r="Q37" s="346">
        <v>11</v>
      </c>
      <c r="R37" s="346">
        <v>4</v>
      </c>
      <c r="S37" s="346">
        <v>2</v>
      </c>
      <c r="T37" s="346">
        <v>3</v>
      </c>
      <c r="U37" s="246">
        <f t="shared" si="1"/>
        <v>0</v>
      </c>
      <c r="V37" s="246">
        <v>10400</v>
      </c>
      <c r="W37" s="349"/>
    </row>
    <row r="38" spans="1:23" s="378" customFormat="1" ht="60" customHeight="1">
      <c r="A38" s="328">
        <v>36</v>
      </c>
      <c r="B38" s="367"/>
      <c r="C38" s="242"/>
      <c r="D38" s="368"/>
      <c r="E38" s="258"/>
      <c r="F38" s="367"/>
      <c r="G38" s="245"/>
      <c r="H38" s="220"/>
      <c r="I38" s="371" t="s">
        <v>558</v>
      </c>
      <c r="J38" s="242"/>
      <c r="K38" s="281"/>
      <c r="L38" s="372">
        <v>27176000</v>
      </c>
      <c r="M38" s="282">
        <v>27176000</v>
      </c>
      <c r="N38" s="367" t="s">
        <v>560</v>
      </c>
      <c r="O38" s="376" t="s">
        <v>512</v>
      </c>
      <c r="P38" s="376">
        <v>3</v>
      </c>
      <c r="Q38" s="376">
        <v>11</v>
      </c>
      <c r="R38" s="376">
        <v>4</v>
      </c>
      <c r="S38" s="376">
        <v>2</v>
      </c>
      <c r="T38" s="376">
        <v>3</v>
      </c>
      <c r="U38" s="246"/>
      <c r="V38" s="246"/>
      <c r="W38" s="377" t="s">
        <v>600</v>
      </c>
    </row>
    <row r="39" spans="1:23" s="283" customFormat="1" ht="60" hidden="1" customHeight="1">
      <c r="A39" s="240">
        <v>37</v>
      </c>
      <c r="B39" s="222"/>
      <c r="C39" s="242"/>
      <c r="D39" s="258"/>
      <c r="E39" s="258"/>
      <c r="F39" s="222"/>
      <c r="G39" s="245"/>
      <c r="H39" s="220"/>
      <c r="I39" s="222" t="s">
        <v>559</v>
      </c>
      <c r="J39" s="242"/>
      <c r="K39" s="281"/>
      <c r="L39" s="282" t="s">
        <v>328</v>
      </c>
      <c r="M39" s="282">
        <v>460000</v>
      </c>
      <c r="N39" s="222" t="s">
        <v>561</v>
      </c>
      <c r="O39" s="259" t="s">
        <v>50</v>
      </c>
      <c r="P39" s="259">
        <v>2</v>
      </c>
      <c r="Q39" s="259">
        <v>9</v>
      </c>
      <c r="R39" s="259">
        <v>3</v>
      </c>
      <c r="S39" s="259">
        <v>2</v>
      </c>
      <c r="T39" s="259">
        <v>3</v>
      </c>
      <c r="U39" s="246"/>
      <c r="V39" s="246"/>
      <c r="W39" s="229" t="s">
        <v>600</v>
      </c>
    </row>
    <row r="40" spans="1:23" s="352" customFormat="1" ht="60" customHeight="1">
      <c r="A40" s="328">
        <v>38</v>
      </c>
      <c r="B40" s="330" t="s">
        <v>74</v>
      </c>
      <c r="C40" s="241">
        <v>1246850</v>
      </c>
      <c r="D40" s="330" t="s">
        <v>328</v>
      </c>
      <c r="E40" s="227" t="s">
        <v>328</v>
      </c>
      <c r="F40" s="330" t="s">
        <v>380</v>
      </c>
      <c r="G40" s="240">
        <v>34</v>
      </c>
      <c r="H40" s="228" t="s">
        <v>73</v>
      </c>
      <c r="I40" s="379" t="s">
        <v>74</v>
      </c>
      <c r="J40" s="284">
        <v>1246850</v>
      </c>
      <c r="K40" s="285" t="s">
        <v>259</v>
      </c>
      <c r="L40" s="380">
        <v>1246850</v>
      </c>
      <c r="M40" s="284">
        <v>1246850</v>
      </c>
      <c r="N40" s="381" t="s">
        <v>259</v>
      </c>
      <c r="O40" s="382" t="s">
        <v>512</v>
      </c>
      <c r="P40" s="382">
        <v>3</v>
      </c>
      <c r="Q40" s="382">
        <v>11</v>
      </c>
      <c r="R40" s="382">
        <v>4</v>
      </c>
      <c r="S40" s="382">
        <v>2</v>
      </c>
      <c r="T40" s="382">
        <v>4</v>
      </c>
      <c r="U40" s="246">
        <f>L40-J40</f>
        <v>0</v>
      </c>
      <c r="V40" s="246">
        <v>0</v>
      </c>
      <c r="W40" s="349"/>
    </row>
    <row r="41" spans="1:23" s="352" customFormat="1" ht="87.75" customHeight="1">
      <c r="A41" s="328">
        <v>39</v>
      </c>
      <c r="B41" s="330" t="s">
        <v>78</v>
      </c>
      <c r="C41" s="241"/>
      <c r="D41" s="330" t="s">
        <v>328</v>
      </c>
      <c r="E41" s="227" t="s">
        <v>328</v>
      </c>
      <c r="F41" s="330" t="s">
        <v>562</v>
      </c>
      <c r="G41" s="240"/>
      <c r="H41" s="228"/>
      <c r="I41" s="379" t="s">
        <v>78</v>
      </c>
      <c r="J41" s="284"/>
      <c r="K41" s="286"/>
      <c r="L41" s="380">
        <v>0</v>
      </c>
      <c r="M41" s="284">
        <v>0</v>
      </c>
      <c r="N41" s="381" t="s">
        <v>563</v>
      </c>
      <c r="O41" s="382" t="s">
        <v>50</v>
      </c>
      <c r="P41" s="382">
        <v>3</v>
      </c>
      <c r="Q41" s="382">
        <v>11</v>
      </c>
      <c r="R41" s="382">
        <v>4</v>
      </c>
      <c r="S41" s="382">
        <v>2</v>
      </c>
      <c r="T41" s="382">
        <v>4</v>
      </c>
      <c r="U41" s="246"/>
      <c r="V41" s="246"/>
      <c r="W41" s="383" t="s">
        <v>564</v>
      </c>
    </row>
    <row r="42" spans="1:23" s="283" customFormat="1" ht="92.25" hidden="1" customHeight="1">
      <c r="A42" s="240">
        <v>40</v>
      </c>
      <c r="B42" s="232"/>
      <c r="C42" s="264"/>
      <c r="D42" s="232"/>
      <c r="E42" s="232"/>
      <c r="F42" s="232"/>
      <c r="G42" s="287"/>
      <c r="H42" s="229"/>
      <c r="I42" s="229" t="s">
        <v>556</v>
      </c>
      <c r="J42" s="288"/>
      <c r="K42" s="289"/>
      <c r="L42" s="258" t="s">
        <v>328</v>
      </c>
      <c r="M42" s="258">
        <v>665960</v>
      </c>
      <c r="N42" s="290" t="s">
        <v>557</v>
      </c>
      <c r="O42" s="291" t="s">
        <v>50</v>
      </c>
      <c r="P42" s="291">
        <v>3</v>
      </c>
      <c r="Q42" s="291">
        <v>11</v>
      </c>
      <c r="R42" s="291">
        <v>4</v>
      </c>
      <c r="S42" s="291">
        <v>2</v>
      </c>
      <c r="T42" s="291">
        <v>4</v>
      </c>
      <c r="U42" s="292"/>
      <c r="V42" s="292"/>
      <c r="W42" s="229" t="s">
        <v>600</v>
      </c>
    </row>
    <row r="43" spans="1:23" s="385" customFormat="1" ht="80.25" customHeight="1">
      <c r="A43" s="332">
        <v>41</v>
      </c>
      <c r="B43" s="333" t="s">
        <v>384</v>
      </c>
      <c r="C43" s="241">
        <v>21560000</v>
      </c>
      <c r="D43" s="337">
        <v>21560000</v>
      </c>
      <c r="E43" s="254">
        <v>21560000</v>
      </c>
      <c r="F43" s="333" t="s">
        <v>385</v>
      </c>
      <c r="G43" s="240">
        <v>38</v>
      </c>
      <c r="H43" s="220" t="s">
        <v>81</v>
      </c>
      <c r="I43" s="342"/>
      <c r="J43" s="242">
        <v>21560000</v>
      </c>
      <c r="K43" s="243" t="s">
        <v>263</v>
      </c>
      <c r="L43" s="337"/>
      <c r="M43" s="254"/>
      <c r="N43" s="332"/>
      <c r="O43" s="332" t="s">
        <v>514</v>
      </c>
      <c r="P43" s="332">
        <v>3</v>
      </c>
      <c r="Q43" s="332">
        <v>11</v>
      </c>
      <c r="R43" s="332">
        <v>4</v>
      </c>
      <c r="S43" s="332">
        <v>3</v>
      </c>
      <c r="T43" s="332">
        <v>1</v>
      </c>
      <c r="U43" s="246">
        <f t="shared" ref="U43:U51" si="2">L43-J43</f>
        <v>-21560000</v>
      </c>
      <c r="V43" s="246">
        <v>0</v>
      </c>
      <c r="W43" s="333"/>
    </row>
    <row r="44" spans="1:23" ht="49.5" customHeight="1">
      <c r="A44" s="328">
        <v>42</v>
      </c>
      <c r="B44" s="330" t="s">
        <v>386</v>
      </c>
      <c r="C44" s="241">
        <v>24600000</v>
      </c>
      <c r="D44" s="335">
        <v>27000000</v>
      </c>
      <c r="E44" s="241">
        <v>29700000</v>
      </c>
      <c r="F44" s="356" t="s">
        <v>387</v>
      </c>
      <c r="G44" s="240">
        <v>39</v>
      </c>
      <c r="H44" s="220" t="s">
        <v>83</v>
      </c>
      <c r="I44" s="341" t="s">
        <v>84</v>
      </c>
      <c r="J44" s="242">
        <v>24600000</v>
      </c>
      <c r="K44" s="243" t="s">
        <v>264</v>
      </c>
      <c r="L44" s="344">
        <v>96224000</v>
      </c>
      <c r="M44" s="242">
        <v>96224000</v>
      </c>
      <c r="N44" s="346" t="s">
        <v>565</v>
      </c>
      <c r="O44" s="346" t="s">
        <v>514</v>
      </c>
      <c r="P44" s="346">
        <v>3</v>
      </c>
      <c r="Q44" s="346">
        <v>11</v>
      </c>
      <c r="R44" s="346">
        <v>4</v>
      </c>
      <c r="S44" s="346">
        <v>3</v>
      </c>
      <c r="T44" s="346">
        <v>2</v>
      </c>
      <c r="U44" s="246">
        <f t="shared" si="2"/>
        <v>71624000</v>
      </c>
      <c r="V44" s="246">
        <v>0</v>
      </c>
      <c r="W44" s="349"/>
    </row>
    <row r="45" spans="1:23" s="350" customFormat="1" ht="81.75" customHeight="1">
      <c r="A45" s="328">
        <v>43</v>
      </c>
      <c r="B45" s="330" t="s">
        <v>388</v>
      </c>
      <c r="C45" s="241">
        <v>22140000</v>
      </c>
      <c r="D45" s="335">
        <v>24300000</v>
      </c>
      <c r="E45" s="241">
        <v>27000000</v>
      </c>
      <c r="F45" s="361" t="s">
        <v>389</v>
      </c>
      <c r="G45" s="240">
        <v>40</v>
      </c>
      <c r="H45" s="220" t="s">
        <v>85</v>
      </c>
      <c r="I45" s="341" t="s">
        <v>86</v>
      </c>
      <c r="J45" s="251">
        <v>22140000</v>
      </c>
      <c r="K45" s="252" t="s">
        <v>265</v>
      </c>
      <c r="L45" s="344">
        <v>54000000</v>
      </c>
      <c r="M45" s="242">
        <v>54000000</v>
      </c>
      <c r="N45" s="346" t="s">
        <v>551</v>
      </c>
      <c r="O45" s="346" t="s">
        <v>514</v>
      </c>
      <c r="P45" s="346">
        <v>4</v>
      </c>
      <c r="Q45" s="346">
        <v>15</v>
      </c>
      <c r="R45" s="346">
        <v>2</v>
      </c>
      <c r="S45" s="346">
        <v>3</v>
      </c>
      <c r="T45" s="346">
        <v>2</v>
      </c>
      <c r="U45" s="246">
        <f t="shared" si="2"/>
        <v>31860000</v>
      </c>
      <c r="V45" s="246">
        <v>0</v>
      </c>
      <c r="W45" s="349"/>
    </row>
    <row r="46" spans="1:23" s="350" customFormat="1" ht="43.5" customHeight="1">
      <c r="A46" s="328">
        <v>44</v>
      </c>
      <c r="B46" s="330" t="s">
        <v>207</v>
      </c>
      <c r="C46" s="322" t="s">
        <v>390</v>
      </c>
      <c r="D46" s="384" t="s">
        <v>390</v>
      </c>
      <c r="E46" s="322" t="s">
        <v>390</v>
      </c>
      <c r="F46" s="329" t="s">
        <v>391</v>
      </c>
      <c r="G46" s="240">
        <v>41</v>
      </c>
      <c r="H46" s="220" t="s">
        <v>87</v>
      </c>
      <c r="I46" s="341" t="s">
        <v>207</v>
      </c>
      <c r="J46" s="242">
        <v>12040000</v>
      </c>
      <c r="K46" s="243" t="s">
        <v>266</v>
      </c>
      <c r="L46" s="344">
        <v>30100000</v>
      </c>
      <c r="M46" s="242">
        <v>30100000</v>
      </c>
      <c r="N46" s="346" t="s">
        <v>551</v>
      </c>
      <c r="O46" s="346" t="s">
        <v>514</v>
      </c>
      <c r="P46" s="346">
        <v>1</v>
      </c>
      <c r="Q46" s="346">
        <v>1</v>
      </c>
      <c r="R46" s="346">
        <v>2</v>
      </c>
      <c r="S46" s="346">
        <v>3</v>
      </c>
      <c r="T46" s="346">
        <v>2</v>
      </c>
      <c r="U46" s="246">
        <f t="shared" si="2"/>
        <v>18060000</v>
      </c>
      <c r="V46" s="246">
        <v>0</v>
      </c>
      <c r="W46" s="349"/>
    </row>
    <row r="47" spans="1:23" s="385" customFormat="1" ht="48" customHeight="1">
      <c r="A47" s="332">
        <v>45</v>
      </c>
      <c r="B47" s="364" t="s">
        <v>494</v>
      </c>
      <c r="C47" s="241">
        <v>200000</v>
      </c>
      <c r="D47" s="337">
        <v>200000</v>
      </c>
      <c r="E47" s="254">
        <v>200000</v>
      </c>
      <c r="F47" s="333" t="s">
        <v>392</v>
      </c>
      <c r="G47" s="240">
        <v>42</v>
      </c>
      <c r="H47" s="220" t="s">
        <v>88</v>
      </c>
      <c r="I47" s="342"/>
      <c r="J47" s="242">
        <v>200000</v>
      </c>
      <c r="K47" s="243" t="s">
        <v>267</v>
      </c>
      <c r="L47" s="337"/>
      <c r="M47" s="254"/>
      <c r="N47" s="332"/>
      <c r="O47" s="332" t="s">
        <v>48</v>
      </c>
      <c r="P47" s="332">
        <v>3</v>
      </c>
      <c r="Q47" s="332">
        <v>23</v>
      </c>
      <c r="R47" s="332">
        <v>2</v>
      </c>
      <c r="S47" s="332">
        <v>3</v>
      </c>
      <c r="T47" s="332">
        <v>2</v>
      </c>
      <c r="U47" s="246">
        <f t="shared" si="2"/>
        <v>-200000</v>
      </c>
      <c r="V47" s="246">
        <v>0</v>
      </c>
      <c r="W47" s="333"/>
    </row>
    <row r="48" spans="1:23" s="385" customFormat="1" ht="42" customHeight="1">
      <c r="A48" s="332">
        <v>46</v>
      </c>
      <c r="B48" s="333" t="s">
        <v>393</v>
      </c>
      <c r="C48" s="241">
        <v>200000</v>
      </c>
      <c r="D48" s="337">
        <v>200000</v>
      </c>
      <c r="E48" s="254">
        <v>200000</v>
      </c>
      <c r="F48" s="333" t="s">
        <v>392</v>
      </c>
      <c r="G48" s="240">
        <v>43</v>
      </c>
      <c r="H48" s="220" t="s">
        <v>90</v>
      </c>
      <c r="I48" s="342"/>
      <c r="J48" s="242"/>
      <c r="K48" s="243"/>
      <c r="L48" s="337"/>
      <c r="M48" s="254"/>
      <c r="N48" s="332"/>
      <c r="O48" s="332" t="s">
        <v>514</v>
      </c>
      <c r="P48" s="332">
        <v>2</v>
      </c>
      <c r="Q48" s="332">
        <v>8</v>
      </c>
      <c r="R48" s="332">
        <v>1</v>
      </c>
      <c r="S48" s="332">
        <v>3</v>
      </c>
      <c r="T48" s="332">
        <v>2</v>
      </c>
      <c r="U48" s="246">
        <f t="shared" si="2"/>
        <v>0</v>
      </c>
      <c r="V48" s="246">
        <v>0</v>
      </c>
      <c r="W48" s="333"/>
    </row>
    <row r="49" spans="1:23" s="350" customFormat="1" ht="43.5" customHeight="1">
      <c r="A49" s="328">
        <v>47</v>
      </c>
      <c r="B49" s="330" t="s">
        <v>395</v>
      </c>
      <c r="C49" s="241">
        <v>42997400</v>
      </c>
      <c r="D49" s="335">
        <v>42997400</v>
      </c>
      <c r="E49" s="241">
        <v>42997400</v>
      </c>
      <c r="F49" s="330" t="s">
        <v>396</v>
      </c>
      <c r="G49" s="240">
        <v>45</v>
      </c>
      <c r="H49" s="220" t="s">
        <v>95</v>
      </c>
      <c r="I49" s="341" t="s">
        <v>608</v>
      </c>
      <c r="J49" s="251">
        <v>42197400</v>
      </c>
      <c r="K49" s="252" t="s">
        <v>269</v>
      </c>
      <c r="L49" s="344">
        <v>42197400</v>
      </c>
      <c r="M49" s="242">
        <v>42197400</v>
      </c>
      <c r="N49" s="346" t="s">
        <v>269</v>
      </c>
      <c r="O49" s="346" t="s">
        <v>514</v>
      </c>
      <c r="P49" s="346">
        <v>2</v>
      </c>
      <c r="Q49" s="346">
        <v>8</v>
      </c>
      <c r="R49" s="346">
        <v>1</v>
      </c>
      <c r="S49" s="346">
        <v>3</v>
      </c>
      <c r="T49" s="346">
        <v>3</v>
      </c>
      <c r="U49" s="246">
        <f t="shared" si="2"/>
        <v>0</v>
      </c>
      <c r="V49" s="246">
        <v>0</v>
      </c>
      <c r="W49" s="349"/>
    </row>
    <row r="50" spans="1:23" s="350" customFormat="1" ht="33.75" customHeight="1">
      <c r="A50" s="328">
        <v>48</v>
      </c>
      <c r="B50" s="330" t="s">
        <v>97</v>
      </c>
      <c r="C50" s="241">
        <v>32500000</v>
      </c>
      <c r="D50" s="335">
        <v>32500000</v>
      </c>
      <c r="E50" s="241">
        <v>32500000</v>
      </c>
      <c r="F50" s="330" t="s">
        <v>397</v>
      </c>
      <c r="G50" s="240">
        <v>46</v>
      </c>
      <c r="H50" s="296" t="s">
        <v>96</v>
      </c>
      <c r="I50" s="370" t="s">
        <v>97</v>
      </c>
      <c r="J50" s="279">
        <v>32500000</v>
      </c>
      <c r="K50" s="280" t="s">
        <v>270</v>
      </c>
      <c r="L50" s="344">
        <v>32500000</v>
      </c>
      <c r="M50" s="242">
        <v>32500000</v>
      </c>
      <c r="N50" s="346" t="s">
        <v>270</v>
      </c>
      <c r="O50" s="346" t="s">
        <v>514</v>
      </c>
      <c r="P50" s="346">
        <v>2</v>
      </c>
      <c r="Q50" s="346">
        <v>8</v>
      </c>
      <c r="R50" s="346">
        <v>1</v>
      </c>
      <c r="S50" s="346">
        <v>3</v>
      </c>
      <c r="T50" s="346">
        <v>4</v>
      </c>
      <c r="U50" s="246">
        <f t="shared" si="2"/>
        <v>0</v>
      </c>
      <c r="V50" s="246">
        <v>0</v>
      </c>
      <c r="W50" s="349"/>
    </row>
    <row r="51" spans="1:23" s="293" customFormat="1" ht="34.5" hidden="1" customHeight="1">
      <c r="A51" s="253">
        <v>49</v>
      </c>
      <c r="B51" s="221" t="s">
        <v>601</v>
      </c>
      <c r="C51" s="242">
        <v>11625</v>
      </c>
      <c r="D51" s="221" t="s">
        <v>328</v>
      </c>
      <c r="E51" s="221" t="s">
        <v>328</v>
      </c>
      <c r="F51" s="221" t="s">
        <v>328</v>
      </c>
      <c r="G51" s="245">
        <v>47</v>
      </c>
      <c r="H51" s="220" t="s">
        <v>98</v>
      </c>
      <c r="I51" s="221"/>
      <c r="J51" s="242">
        <v>11625</v>
      </c>
      <c r="K51" s="243" t="s">
        <v>271</v>
      </c>
      <c r="L51" s="221" t="s">
        <v>328</v>
      </c>
      <c r="M51" s="272"/>
      <c r="N51" s="297"/>
      <c r="O51" s="253" t="s">
        <v>100</v>
      </c>
      <c r="P51" s="253">
        <v>6</v>
      </c>
      <c r="Q51" s="253">
        <v>22</v>
      </c>
      <c r="R51" s="253">
        <v>1</v>
      </c>
      <c r="S51" s="253">
        <v>4</v>
      </c>
      <c r="T51" s="253">
        <v>1</v>
      </c>
      <c r="U51" s="260" t="e">
        <f t="shared" si="2"/>
        <v>#VALUE!</v>
      </c>
      <c r="V51" s="260">
        <v>0</v>
      </c>
      <c r="W51" s="221"/>
    </row>
    <row r="52" spans="1:23" s="392" customFormat="1" ht="71.25" customHeight="1">
      <c r="A52" s="328">
        <v>50</v>
      </c>
      <c r="B52" s="353" t="s">
        <v>402</v>
      </c>
      <c r="C52" s="242"/>
      <c r="D52" s="343">
        <v>261400</v>
      </c>
      <c r="E52" s="220" t="s">
        <v>328</v>
      </c>
      <c r="F52" s="353" t="s">
        <v>566</v>
      </c>
      <c r="G52" s="245"/>
      <c r="H52" s="220"/>
      <c r="I52" s="341" t="s">
        <v>402</v>
      </c>
      <c r="J52" s="242"/>
      <c r="K52" s="243"/>
      <c r="L52" s="343">
        <v>261400</v>
      </c>
      <c r="M52" s="220" t="s">
        <v>328</v>
      </c>
      <c r="N52" s="353" t="s">
        <v>566</v>
      </c>
      <c r="O52" s="346" t="s">
        <v>103</v>
      </c>
      <c r="P52" s="346">
        <v>4</v>
      </c>
      <c r="Q52" s="346">
        <v>11</v>
      </c>
      <c r="R52" s="346">
        <v>4</v>
      </c>
      <c r="S52" s="346">
        <v>4</v>
      </c>
      <c r="T52" s="346">
        <v>2</v>
      </c>
      <c r="U52" s="260"/>
      <c r="V52" s="260"/>
      <c r="W52" s="353"/>
    </row>
    <row r="53" spans="1:23" s="392" customFormat="1" ht="84" customHeight="1">
      <c r="A53" s="328">
        <v>51</v>
      </c>
      <c r="B53" s="353" t="s">
        <v>109</v>
      </c>
      <c r="C53" s="242">
        <v>3182000</v>
      </c>
      <c r="D53" s="344">
        <v>3000000</v>
      </c>
      <c r="E53" s="220" t="s">
        <v>328</v>
      </c>
      <c r="F53" s="353" t="s">
        <v>405</v>
      </c>
      <c r="G53" s="245">
        <v>51</v>
      </c>
      <c r="H53" s="220" t="s">
        <v>108</v>
      </c>
      <c r="I53" s="341" t="s">
        <v>109</v>
      </c>
      <c r="J53" s="251">
        <v>3182000</v>
      </c>
      <c r="K53" s="298" t="s">
        <v>279</v>
      </c>
      <c r="L53" s="344">
        <v>3182000</v>
      </c>
      <c r="M53" s="242"/>
      <c r="N53" s="374" t="s">
        <v>279</v>
      </c>
      <c r="O53" s="346" t="s">
        <v>103</v>
      </c>
      <c r="P53" s="346">
        <v>4</v>
      </c>
      <c r="Q53" s="346">
        <v>11</v>
      </c>
      <c r="R53" s="346">
        <v>4</v>
      </c>
      <c r="S53" s="346">
        <v>4</v>
      </c>
      <c r="T53" s="346">
        <v>2</v>
      </c>
      <c r="U53" s="260">
        <f>L53-J53</f>
        <v>0</v>
      </c>
      <c r="V53" s="260">
        <v>0</v>
      </c>
      <c r="W53" s="353"/>
    </row>
    <row r="54" spans="1:23" s="350" customFormat="1" ht="155.25" customHeight="1">
      <c r="A54" s="328">
        <v>52</v>
      </c>
      <c r="B54" s="366" t="s">
        <v>498</v>
      </c>
      <c r="C54" s="242"/>
      <c r="D54" s="344">
        <v>164000</v>
      </c>
      <c r="E54" s="220" t="s">
        <v>328</v>
      </c>
      <c r="F54" s="366" t="s">
        <v>417</v>
      </c>
      <c r="G54" s="245"/>
      <c r="H54" s="220"/>
      <c r="I54" s="340" t="s">
        <v>498</v>
      </c>
      <c r="J54" s="242"/>
      <c r="K54" s="242">
        <v>164000</v>
      </c>
      <c r="L54" s="344">
        <v>164000</v>
      </c>
      <c r="M54" s="220" t="s">
        <v>328</v>
      </c>
      <c r="N54" s="374" t="s">
        <v>417</v>
      </c>
      <c r="O54" s="346" t="s">
        <v>103</v>
      </c>
      <c r="P54" s="346">
        <v>4</v>
      </c>
      <c r="Q54" s="346">
        <v>11</v>
      </c>
      <c r="R54" s="346">
        <v>4</v>
      </c>
      <c r="S54" s="346">
        <v>4</v>
      </c>
      <c r="T54" s="346">
        <v>2</v>
      </c>
      <c r="U54" s="260"/>
      <c r="V54" s="260"/>
      <c r="W54" s="353"/>
    </row>
    <row r="55" spans="1:23" s="350" customFormat="1" ht="82.5" customHeight="1">
      <c r="A55" s="328">
        <v>53</v>
      </c>
      <c r="B55" s="353" t="s">
        <v>399</v>
      </c>
      <c r="C55" s="242">
        <v>148000</v>
      </c>
      <c r="D55" s="344">
        <v>148000</v>
      </c>
      <c r="E55" s="220" t="s">
        <v>328</v>
      </c>
      <c r="F55" s="366" t="s">
        <v>400</v>
      </c>
      <c r="G55" s="245">
        <v>48</v>
      </c>
      <c r="H55" s="220" t="s">
        <v>101</v>
      </c>
      <c r="I55" s="340" t="s">
        <v>628</v>
      </c>
      <c r="J55" s="242">
        <v>148000</v>
      </c>
      <c r="K55" s="243" t="s">
        <v>237</v>
      </c>
      <c r="L55" s="344">
        <v>148000</v>
      </c>
      <c r="M55" s="242"/>
      <c r="N55" s="346" t="s">
        <v>237</v>
      </c>
      <c r="O55" s="346" t="s">
        <v>103</v>
      </c>
      <c r="P55" s="346">
        <v>4</v>
      </c>
      <c r="Q55" s="346">
        <v>11</v>
      </c>
      <c r="R55" s="346">
        <v>4</v>
      </c>
      <c r="S55" s="346">
        <v>4</v>
      </c>
      <c r="T55" s="346">
        <v>2</v>
      </c>
      <c r="U55" s="260">
        <f>L55-J55</f>
        <v>0</v>
      </c>
      <c r="V55" s="260">
        <v>0</v>
      </c>
      <c r="W55" s="353"/>
    </row>
    <row r="56" spans="1:23" s="350" customFormat="1" ht="71.25" customHeight="1">
      <c r="A56" s="328">
        <v>54</v>
      </c>
      <c r="B56" s="366" t="s">
        <v>609</v>
      </c>
      <c r="C56" s="242"/>
      <c r="D56" s="344">
        <v>11889920</v>
      </c>
      <c r="E56" s="220" t="s">
        <v>328</v>
      </c>
      <c r="F56" s="373" t="s">
        <v>415</v>
      </c>
      <c r="G56" s="245"/>
      <c r="H56" s="220"/>
      <c r="I56" s="340" t="s">
        <v>603</v>
      </c>
      <c r="J56" s="242"/>
      <c r="K56" s="243"/>
      <c r="L56" s="344">
        <v>11889920</v>
      </c>
      <c r="M56" s="242" t="s">
        <v>328</v>
      </c>
      <c r="N56" s="373" t="s">
        <v>415</v>
      </c>
      <c r="O56" s="346" t="s">
        <v>103</v>
      </c>
      <c r="P56" s="346">
        <v>4</v>
      </c>
      <c r="Q56" s="346">
        <v>11</v>
      </c>
      <c r="R56" s="346">
        <v>4</v>
      </c>
      <c r="S56" s="346">
        <v>4</v>
      </c>
      <c r="T56" s="346">
        <v>2</v>
      </c>
      <c r="U56" s="260" t="e">
        <f>#REF!-#REF!</f>
        <v>#REF!</v>
      </c>
      <c r="V56" s="260">
        <v>0</v>
      </c>
      <c r="W56" s="353"/>
    </row>
    <row r="57" spans="1:23" s="350" customFormat="1" ht="59.25" customHeight="1">
      <c r="A57" s="328">
        <v>55</v>
      </c>
      <c r="B57" s="353" t="s">
        <v>413</v>
      </c>
      <c r="C57" s="242">
        <v>1033300</v>
      </c>
      <c r="D57" s="344">
        <v>1033300</v>
      </c>
      <c r="E57" s="220" t="s">
        <v>328</v>
      </c>
      <c r="F57" s="353" t="s">
        <v>414</v>
      </c>
      <c r="G57" s="245">
        <v>54</v>
      </c>
      <c r="H57" s="220" t="s">
        <v>114</v>
      </c>
      <c r="I57" s="341" t="s">
        <v>413</v>
      </c>
      <c r="J57" s="242">
        <v>1033300</v>
      </c>
      <c r="K57" s="243" t="s">
        <v>277</v>
      </c>
      <c r="L57" s="344">
        <v>1033300</v>
      </c>
      <c r="M57" s="242"/>
      <c r="N57" s="347" t="s">
        <v>277</v>
      </c>
      <c r="O57" s="346" t="s">
        <v>103</v>
      </c>
      <c r="P57" s="346">
        <v>4</v>
      </c>
      <c r="Q57" s="346">
        <v>11</v>
      </c>
      <c r="R57" s="346">
        <v>4</v>
      </c>
      <c r="S57" s="346">
        <v>4</v>
      </c>
      <c r="T57" s="346">
        <v>2</v>
      </c>
      <c r="U57" s="260">
        <f>L57-J57</f>
        <v>0</v>
      </c>
      <c r="V57" s="260">
        <v>0</v>
      </c>
      <c r="W57" s="353"/>
    </row>
    <row r="58" spans="1:23" s="352" customFormat="1" ht="33.75" customHeight="1">
      <c r="A58" s="328">
        <v>56</v>
      </c>
      <c r="B58" s="353" t="s">
        <v>408</v>
      </c>
      <c r="C58" s="242"/>
      <c r="D58" s="344">
        <v>944800</v>
      </c>
      <c r="E58" s="220" t="s">
        <v>328</v>
      </c>
      <c r="F58" s="353" t="s">
        <v>409</v>
      </c>
      <c r="G58" s="245"/>
      <c r="H58" s="220"/>
      <c r="I58" s="341" t="s">
        <v>408</v>
      </c>
      <c r="J58" s="242"/>
      <c r="K58" s="243"/>
      <c r="L58" s="344">
        <v>944800</v>
      </c>
      <c r="M58" s="220" t="s">
        <v>328</v>
      </c>
      <c r="N58" s="353" t="s">
        <v>409</v>
      </c>
      <c r="O58" s="346" t="s">
        <v>103</v>
      </c>
      <c r="P58" s="346">
        <v>4</v>
      </c>
      <c r="Q58" s="346">
        <v>11</v>
      </c>
      <c r="R58" s="346">
        <v>4</v>
      </c>
      <c r="S58" s="346">
        <v>4</v>
      </c>
      <c r="T58" s="346">
        <v>2</v>
      </c>
      <c r="U58" s="260"/>
      <c r="V58" s="260"/>
      <c r="W58" s="353"/>
    </row>
    <row r="59" spans="1:23" s="352" customFormat="1" ht="33.75" customHeight="1">
      <c r="A59" s="328">
        <v>57</v>
      </c>
      <c r="B59" s="353" t="s">
        <v>410</v>
      </c>
      <c r="C59" s="242"/>
      <c r="D59" s="344">
        <v>854400</v>
      </c>
      <c r="E59" s="220" t="s">
        <v>328</v>
      </c>
      <c r="F59" s="353" t="s">
        <v>412</v>
      </c>
      <c r="G59" s="245"/>
      <c r="H59" s="220"/>
      <c r="I59" s="341" t="s">
        <v>410</v>
      </c>
      <c r="J59" s="242"/>
      <c r="K59" s="281"/>
      <c r="L59" s="344">
        <v>854400</v>
      </c>
      <c r="M59" s="220" t="s">
        <v>328</v>
      </c>
      <c r="N59" s="353" t="s">
        <v>412</v>
      </c>
      <c r="O59" s="346" t="s">
        <v>103</v>
      </c>
      <c r="P59" s="346">
        <v>4</v>
      </c>
      <c r="Q59" s="346">
        <v>11</v>
      </c>
      <c r="R59" s="346">
        <v>4</v>
      </c>
      <c r="S59" s="346">
        <v>4</v>
      </c>
      <c r="T59" s="346">
        <v>2</v>
      </c>
      <c r="U59" s="260"/>
      <c r="V59" s="260"/>
      <c r="W59" s="353"/>
    </row>
    <row r="60" spans="1:23" s="385" customFormat="1" ht="41.25" customHeight="1">
      <c r="A60" s="332">
        <v>58</v>
      </c>
      <c r="B60" s="364" t="s">
        <v>418</v>
      </c>
      <c r="C60" s="242" t="s">
        <v>328</v>
      </c>
      <c r="D60" s="337" t="s">
        <v>328</v>
      </c>
      <c r="E60" s="254">
        <v>234440</v>
      </c>
      <c r="F60" s="364" t="s">
        <v>419</v>
      </c>
      <c r="G60" s="220"/>
      <c r="H60" s="220"/>
      <c r="I60" s="387"/>
      <c r="J60" s="242"/>
      <c r="K60" s="300"/>
      <c r="L60" s="337"/>
      <c r="M60" s="254"/>
      <c r="N60" s="389"/>
      <c r="O60" s="332" t="s">
        <v>103</v>
      </c>
      <c r="P60" s="332">
        <v>4</v>
      </c>
      <c r="Q60" s="332">
        <v>11</v>
      </c>
      <c r="R60" s="332">
        <v>4</v>
      </c>
      <c r="S60" s="332">
        <v>4</v>
      </c>
      <c r="T60" s="332">
        <v>3</v>
      </c>
      <c r="U60" s="260"/>
      <c r="V60" s="260"/>
      <c r="W60" s="333"/>
    </row>
    <row r="61" spans="1:23" s="352" customFormat="1" ht="49.5" customHeight="1">
      <c r="A61" s="328">
        <v>59</v>
      </c>
      <c r="B61" s="353" t="s">
        <v>123</v>
      </c>
      <c r="C61" s="242">
        <v>253800</v>
      </c>
      <c r="D61" s="344">
        <v>253800</v>
      </c>
      <c r="E61" s="242">
        <v>253800</v>
      </c>
      <c r="F61" s="353" t="s">
        <v>422</v>
      </c>
      <c r="G61" s="245">
        <v>58</v>
      </c>
      <c r="H61" s="220" t="s">
        <v>122</v>
      </c>
      <c r="I61" s="341" t="s">
        <v>123</v>
      </c>
      <c r="J61" s="242">
        <v>253800</v>
      </c>
      <c r="K61" s="281" t="s">
        <v>280</v>
      </c>
      <c r="L61" s="344">
        <v>253800</v>
      </c>
      <c r="M61" s="242">
        <v>253800</v>
      </c>
      <c r="N61" s="346" t="s">
        <v>280</v>
      </c>
      <c r="O61" s="346" t="s">
        <v>124</v>
      </c>
      <c r="P61" s="346">
        <v>4</v>
      </c>
      <c r="Q61" s="346">
        <v>11</v>
      </c>
      <c r="R61" s="346">
        <v>4</v>
      </c>
      <c r="S61" s="346">
        <v>4</v>
      </c>
      <c r="T61" s="346">
        <v>4</v>
      </c>
      <c r="U61" s="260">
        <f>L61-J61</f>
        <v>0</v>
      </c>
      <c r="V61" s="260">
        <v>0</v>
      </c>
      <c r="W61" s="353"/>
    </row>
    <row r="62" spans="1:23" s="352" customFormat="1" ht="33.75" customHeight="1">
      <c r="A62" s="328">
        <v>60</v>
      </c>
      <c r="B62" s="353" t="s">
        <v>420</v>
      </c>
      <c r="C62" s="242">
        <v>498800</v>
      </c>
      <c r="D62" s="344">
        <v>498800</v>
      </c>
      <c r="E62" s="242">
        <v>498800</v>
      </c>
      <c r="F62" s="353" t="s">
        <v>421</v>
      </c>
      <c r="G62" s="245">
        <v>59</v>
      </c>
      <c r="H62" s="220" t="s">
        <v>125</v>
      </c>
      <c r="I62" s="341" t="s">
        <v>126</v>
      </c>
      <c r="J62" s="242">
        <v>498800</v>
      </c>
      <c r="K62" s="281" t="s">
        <v>247</v>
      </c>
      <c r="L62" s="344">
        <v>498800</v>
      </c>
      <c r="M62" s="242">
        <v>498800</v>
      </c>
      <c r="N62" s="346" t="s">
        <v>247</v>
      </c>
      <c r="O62" s="346" t="s">
        <v>124</v>
      </c>
      <c r="P62" s="346">
        <v>4</v>
      </c>
      <c r="Q62" s="346">
        <v>11</v>
      </c>
      <c r="R62" s="346">
        <v>4</v>
      </c>
      <c r="S62" s="346">
        <v>4</v>
      </c>
      <c r="T62" s="346">
        <v>4</v>
      </c>
      <c r="U62" s="260">
        <f>L62-J62</f>
        <v>0</v>
      </c>
      <c r="V62" s="260">
        <v>0</v>
      </c>
      <c r="W62" s="353"/>
    </row>
    <row r="63" spans="1:23" s="352" customFormat="1" ht="33.75" customHeight="1">
      <c r="A63" s="328">
        <v>61</v>
      </c>
      <c r="B63" s="353" t="s">
        <v>128</v>
      </c>
      <c r="C63" s="242">
        <v>729000</v>
      </c>
      <c r="D63" s="344">
        <v>729000</v>
      </c>
      <c r="E63" s="242">
        <v>729000</v>
      </c>
      <c r="F63" s="353" t="s">
        <v>421</v>
      </c>
      <c r="G63" s="245">
        <v>60</v>
      </c>
      <c r="H63" s="220" t="s">
        <v>127</v>
      </c>
      <c r="I63" s="341" t="s">
        <v>128</v>
      </c>
      <c r="J63" s="242">
        <v>729000</v>
      </c>
      <c r="K63" s="281" t="s">
        <v>247</v>
      </c>
      <c r="L63" s="344">
        <v>546800</v>
      </c>
      <c r="M63" s="242">
        <v>729000</v>
      </c>
      <c r="N63" s="346" t="s">
        <v>247</v>
      </c>
      <c r="O63" s="346" t="s">
        <v>94</v>
      </c>
      <c r="P63" s="346">
        <v>1</v>
      </c>
      <c r="Q63" s="346">
        <v>2</v>
      </c>
      <c r="R63" s="346">
        <v>2</v>
      </c>
      <c r="S63" s="346">
        <v>4</v>
      </c>
      <c r="T63" s="346">
        <v>4</v>
      </c>
      <c r="U63" s="260">
        <f>L63-J63</f>
        <v>-182200</v>
      </c>
      <c r="V63" s="260">
        <v>0</v>
      </c>
      <c r="W63" s="353"/>
    </row>
    <row r="64" spans="1:23" s="385" customFormat="1" ht="57.75" customHeight="1">
      <c r="A64" s="332">
        <v>62</v>
      </c>
      <c r="B64" s="364" t="s">
        <v>571</v>
      </c>
      <c r="C64" s="220"/>
      <c r="D64" s="333">
        <v>376400</v>
      </c>
      <c r="E64" s="221" t="s">
        <v>328</v>
      </c>
      <c r="F64" s="333" t="s">
        <v>424</v>
      </c>
      <c r="G64" s="245"/>
      <c r="H64" s="220"/>
      <c r="I64" s="342"/>
      <c r="J64" s="220"/>
      <c r="K64" s="299"/>
      <c r="L64" s="333"/>
      <c r="M64" s="221"/>
      <c r="N64" s="390"/>
      <c r="O64" s="390" t="s">
        <v>103</v>
      </c>
      <c r="P64" s="332">
        <v>6</v>
      </c>
      <c r="Q64" s="332">
        <v>20</v>
      </c>
      <c r="R64" s="332">
        <v>5</v>
      </c>
      <c r="S64" s="332">
        <v>4</v>
      </c>
      <c r="T64" s="332">
        <v>4</v>
      </c>
      <c r="U64" s="260"/>
      <c r="V64" s="260"/>
      <c r="W64" s="333"/>
    </row>
    <row r="65" spans="1:23" s="378" customFormat="1" ht="39" customHeight="1">
      <c r="A65" s="328">
        <v>63</v>
      </c>
      <c r="B65" s="386"/>
      <c r="C65" s="220"/>
      <c r="D65" s="367"/>
      <c r="E65" s="222"/>
      <c r="F65" s="367"/>
      <c r="G65" s="245"/>
      <c r="H65" s="220"/>
      <c r="I65" s="371" t="s">
        <v>573</v>
      </c>
      <c r="J65" s="220"/>
      <c r="K65" s="299"/>
      <c r="L65" s="372">
        <v>707150</v>
      </c>
      <c r="M65" s="282">
        <v>707150</v>
      </c>
      <c r="N65" s="391" t="s">
        <v>242</v>
      </c>
      <c r="O65" s="391" t="s">
        <v>103</v>
      </c>
      <c r="P65" s="376"/>
      <c r="Q65" s="376"/>
      <c r="R65" s="376"/>
      <c r="S65" s="376">
        <v>4</v>
      </c>
      <c r="T65" s="376">
        <v>4</v>
      </c>
      <c r="U65" s="260"/>
      <c r="V65" s="260"/>
      <c r="W65" s="367"/>
    </row>
    <row r="66" spans="1:23" s="352" customFormat="1" ht="54.75" customHeight="1">
      <c r="A66" s="328">
        <v>64</v>
      </c>
      <c r="B66" s="366" t="s">
        <v>572</v>
      </c>
      <c r="C66" s="220"/>
      <c r="D66" s="353" t="s">
        <v>328</v>
      </c>
      <c r="E66" s="244">
        <v>481400</v>
      </c>
      <c r="F66" s="353" t="s">
        <v>426</v>
      </c>
      <c r="G66" s="245"/>
      <c r="H66" s="220"/>
      <c r="I66" s="340" t="s">
        <v>572</v>
      </c>
      <c r="J66" s="220"/>
      <c r="K66" s="299"/>
      <c r="L66" s="343">
        <v>481400</v>
      </c>
      <c r="M66" s="244">
        <v>481400</v>
      </c>
      <c r="N66" s="373" t="s">
        <v>285</v>
      </c>
      <c r="O66" s="373" t="s">
        <v>103</v>
      </c>
      <c r="P66" s="346">
        <v>6</v>
      </c>
      <c r="Q66" s="346">
        <v>20</v>
      </c>
      <c r="R66" s="346">
        <v>5</v>
      </c>
      <c r="S66" s="346">
        <v>4</v>
      </c>
      <c r="T66" s="346">
        <v>4</v>
      </c>
      <c r="U66" s="260"/>
      <c r="V66" s="260"/>
      <c r="W66" s="353"/>
    </row>
    <row r="67" spans="1:23" s="352" customFormat="1" ht="63.75" customHeight="1">
      <c r="A67" s="328">
        <v>65</v>
      </c>
      <c r="B67" s="366" t="s">
        <v>610</v>
      </c>
      <c r="C67" s="220">
        <v>0</v>
      </c>
      <c r="D67" s="353">
        <v>0</v>
      </c>
      <c r="E67" s="220" t="s">
        <v>328</v>
      </c>
      <c r="F67" s="353" t="s">
        <v>427</v>
      </c>
      <c r="G67" s="245">
        <v>61</v>
      </c>
      <c r="H67" s="220" t="s">
        <v>129</v>
      </c>
      <c r="I67" s="340" t="s">
        <v>604</v>
      </c>
      <c r="J67" s="220">
        <v>0</v>
      </c>
      <c r="K67" s="299" t="s">
        <v>281</v>
      </c>
      <c r="L67" s="353">
        <v>0</v>
      </c>
      <c r="M67" s="220" t="s">
        <v>328</v>
      </c>
      <c r="N67" s="373" t="s">
        <v>281</v>
      </c>
      <c r="O67" s="373" t="s">
        <v>516</v>
      </c>
      <c r="P67" s="346">
        <v>2</v>
      </c>
      <c r="Q67" s="346">
        <v>2</v>
      </c>
      <c r="R67" s="346">
        <v>2</v>
      </c>
      <c r="S67" s="346">
        <v>4</v>
      </c>
      <c r="T67" s="346">
        <v>5</v>
      </c>
      <c r="U67" s="260">
        <f t="shared" ref="U67:U73" si="3">L67-J67</f>
        <v>0</v>
      </c>
      <c r="V67" s="260">
        <v>0</v>
      </c>
      <c r="W67" s="353"/>
    </row>
    <row r="68" spans="1:23" s="352" customFormat="1" ht="75.75" customHeight="1">
      <c r="A68" s="328">
        <v>66</v>
      </c>
      <c r="B68" s="353" t="s">
        <v>430</v>
      </c>
      <c r="C68" s="242">
        <v>20000000</v>
      </c>
      <c r="D68" s="344">
        <v>20000000</v>
      </c>
      <c r="E68" s="242">
        <v>20000000</v>
      </c>
      <c r="F68" s="346" t="s">
        <v>431</v>
      </c>
      <c r="G68" s="245">
        <v>63</v>
      </c>
      <c r="H68" s="220" t="s">
        <v>133</v>
      </c>
      <c r="I68" s="341" t="s">
        <v>605</v>
      </c>
      <c r="J68" s="301">
        <v>20000000</v>
      </c>
      <c r="K68" s="302" t="s">
        <v>283</v>
      </c>
      <c r="L68" s="343">
        <v>20000000</v>
      </c>
      <c r="M68" s="244"/>
      <c r="N68" s="347" t="s">
        <v>283</v>
      </c>
      <c r="O68" s="347" t="s">
        <v>135</v>
      </c>
      <c r="P68" s="346">
        <v>1</v>
      </c>
      <c r="Q68" s="346">
        <v>2</v>
      </c>
      <c r="R68" s="346">
        <v>2</v>
      </c>
      <c r="S68" s="346">
        <v>4</v>
      </c>
      <c r="T68" s="346">
        <v>5</v>
      </c>
      <c r="U68" s="260">
        <f t="shared" si="3"/>
        <v>0</v>
      </c>
      <c r="V68" s="260">
        <v>0</v>
      </c>
      <c r="W68" s="353"/>
    </row>
    <row r="69" spans="1:23" s="352" customFormat="1" ht="78.75" customHeight="1">
      <c r="A69" s="328">
        <v>67</v>
      </c>
      <c r="B69" s="366" t="s">
        <v>500</v>
      </c>
      <c r="C69" s="242">
        <v>93400</v>
      </c>
      <c r="D69" s="344">
        <v>93400</v>
      </c>
      <c r="E69" s="242">
        <v>93400</v>
      </c>
      <c r="F69" s="353" t="s">
        <v>432</v>
      </c>
      <c r="G69" s="245">
        <v>64</v>
      </c>
      <c r="H69" s="220" t="s">
        <v>136</v>
      </c>
      <c r="I69" s="388" t="s">
        <v>611</v>
      </c>
      <c r="J69" s="251">
        <v>93400</v>
      </c>
      <c r="K69" s="252" t="s">
        <v>284</v>
      </c>
      <c r="L69" s="344">
        <v>93400</v>
      </c>
      <c r="M69" s="242"/>
      <c r="N69" s="346" t="s">
        <v>284</v>
      </c>
      <c r="O69" s="346" t="s">
        <v>124</v>
      </c>
      <c r="P69" s="346">
        <v>3</v>
      </c>
      <c r="Q69" s="346">
        <v>4</v>
      </c>
      <c r="R69" s="346">
        <v>6</v>
      </c>
      <c r="S69" s="346">
        <v>4</v>
      </c>
      <c r="T69" s="346">
        <v>6</v>
      </c>
      <c r="U69" s="260">
        <f t="shared" si="3"/>
        <v>0</v>
      </c>
      <c r="V69" s="260">
        <v>0</v>
      </c>
      <c r="W69" s="353"/>
    </row>
    <row r="70" spans="1:23" s="352" customFormat="1" ht="82.5" customHeight="1">
      <c r="A70" s="328">
        <v>68</v>
      </c>
      <c r="B70" s="366" t="s">
        <v>501</v>
      </c>
      <c r="C70" s="242">
        <v>123200</v>
      </c>
      <c r="D70" s="344">
        <v>123200</v>
      </c>
      <c r="E70" s="242">
        <v>123200</v>
      </c>
      <c r="F70" s="353" t="s">
        <v>433</v>
      </c>
      <c r="G70" s="245">
        <v>65</v>
      </c>
      <c r="H70" s="220" t="s">
        <v>138</v>
      </c>
      <c r="I70" s="340" t="s">
        <v>612</v>
      </c>
      <c r="J70" s="242">
        <v>123200</v>
      </c>
      <c r="K70" s="243" t="s">
        <v>285</v>
      </c>
      <c r="L70" s="344">
        <v>123200</v>
      </c>
      <c r="M70" s="242"/>
      <c r="N70" s="346" t="s">
        <v>285</v>
      </c>
      <c r="O70" s="346" t="s">
        <v>124</v>
      </c>
      <c r="P70" s="346">
        <v>3</v>
      </c>
      <c r="Q70" s="346">
        <v>4</v>
      </c>
      <c r="R70" s="346">
        <v>6</v>
      </c>
      <c r="S70" s="346">
        <v>4</v>
      </c>
      <c r="T70" s="346">
        <v>6</v>
      </c>
      <c r="U70" s="260">
        <f t="shared" si="3"/>
        <v>0</v>
      </c>
      <c r="V70" s="260">
        <v>0</v>
      </c>
      <c r="W70" s="353"/>
    </row>
    <row r="71" spans="1:23" s="352" customFormat="1" ht="71.25" customHeight="1">
      <c r="A71" s="328">
        <v>69</v>
      </c>
      <c r="B71" s="353" t="s">
        <v>434</v>
      </c>
      <c r="C71" s="242">
        <v>6411600</v>
      </c>
      <c r="D71" s="344">
        <v>6411600</v>
      </c>
      <c r="E71" s="242">
        <v>6411600</v>
      </c>
      <c r="F71" s="353" t="s">
        <v>435</v>
      </c>
      <c r="G71" s="245">
        <v>66</v>
      </c>
      <c r="H71" s="220" t="s">
        <v>140</v>
      </c>
      <c r="I71" s="340" t="s">
        <v>629</v>
      </c>
      <c r="J71" s="242">
        <v>6411600</v>
      </c>
      <c r="K71" s="243" t="s">
        <v>286</v>
      </c>
      <c r="L71" s="344">
        <v>6211100</v>
      </c>
      <c r="M71" s="242"/>
      <c r="N71" s="346" t="s">
        <v>286</v>
      </c>
      <c r="O71" s="346" t="s">
        <v>518</v>
      </c>
      <c r="P71" s="346">
        <v>3</v>
      </c>
      <c r="Q71" s="346">
        <v>4</v>
      </c>
      <c r="R71" s="346">
        <v>6</v>
      </c>
      <c r="S71" s="346">
        <v>4</v>
      </c>
      <c r="T71" s="346">
        <v>6</v>
      </c>
      <c r="U71" s="260">
        <f t="shared" si="3"/>
        <v>-200500</v>
      </c>
      <c r="V71" s="260">
        <v>0</v>
      </c>
      <c r="W71" s="353"/>
    </row>
    <row r="72" spans="1:23" s="352" customFormat="1" ht="82.5" customHeight="1">
      <c r="A72" s="328">
        <v>70</v>
      </c>
      <c r="B72" s="353" t="s">
        <v>436</v>
      </c>
      <c r="C72" s="242">
        <v>125600</v>
      </c>
      <c r="D72" s="344">
        <v>125600</v>
      </c>
      <c r="E72" s="242">
        <v>125600</v>
      </c>
      <c r="F72" s="373" t="s">
        <v>437</v>
      </c>
      <c r="G72" s="245">
        <v>68</v>
      </c>
      <c r="H72" s="220" t="s">
        <v>142</v>
      </c>
      <c r="I72" s="341" t="s">
        <v>613</v>
      </c>
      <c r="J72" s="251">
        <v>125600</v>
      </c>
      <c r="K72" s="298" t="s">
        <v>288</v>
      </c>
      <c r="L72" s="344">
        <v>763830</v>
      </c>
      <c r="M72" s="242"/>
      <c r="N72" s="373" t="s">
        <v>288</v>
      </c>
      <c r="O72" s="346" t="s">
        <v>124</v>
      </c>
      <c r="P72" s="346">
        <v>6</v>
      </c>
      <c r="Q72" s="346">
        <v>20</v>
      </c>
      <c r="R72" s="346">
        <v>4</v>
      </c>
      <c r="S72" s="346">
        <v>5</v>
      </c>
      <c r="T72" s="346">
        <v>1</v>
      </c>
      <c r="U72" s="260">
        <f t="shared" si="3"/>
        <v>638230</v>
      </c>
      <c r="V72" s="260">
        <v>0</v>
      </c>
      <c r="W72" s="353"/>
    </row>
    <row r="73" spans="1:23" s="352" customFormat="1" ht="33" customHeight="1">
      <c r="A73" s="328">
        <v>71</v>
      </c>
      <c r="B73" s="353" t="s">
        <v>460</v>
      </c>
      <c r="C73" s="242">
        <v>833800</v>
      </c>
      <c r="D73" s="344">
        <v>833800</v>
      </c>
      <c r="E73" s="242">
        <v>833800</v>
      </c>
      <c r="F73" s="353" t="s">
        <v>461</v>
      </c>
      <c r="G73" s="245">
        <v>86</v>
      </c>
      <c r="H73" s="220" t="s">
        <v>178</v>
      </c>
      <c r="I73" s="341" t="s">
        <v>179</v>
      </c>
      <c r="J73" s="251">
        <v>833800</v>
      </c>
      <c r="K73" s="252" t="s">
        <v>296</v>
      </c>
      <c r="L73" s="344">
        <v>833800</v>
      </c>
      <c r="M73" s="242">
        <v>833800</v>
      </c>
      <c r="N73" s="346" t="s">
        <v>296</v>
      </c>
      <c r="O73" s="346" t="s">
        <v>180</v>
      </c>
      <c r="P73" s="346">
        <v>6</v>
      </c>
      <c r="Q73" s="346">
        <v>20</v>
      </c>
      <c r="R73" s="346">
        <v>4</v>
      </c>
      <c r="S73" s="346">
        <v>5</v>
      </c>
      <c r="T73" s="346">
        <v>1</v>
      </c>
      <c r="U73" s="260">
        <f t="shared" si="3"/>
        <v>0</v>
      </c>
      <c r="V73" s="260">
        <v>0</v>
      </c>
      <c r="W73" s="353"/>
    </row>
    <row r="74" spans="1:23" s="283" customFormat="1" ht="48" hidden="1" customHeight="1">
      <c r="A74" s="240">
        <v>72</v>
      </c>
      <c r="B74" s="232"/>
      <c r="C74" s="227"/>
      <c r="D74" s="232"/>
      <c r="E74" s="232"/>
      <c r="F74" s="232"/>
      <c r="G74" s="240"/>
      <c r="H74" s="227"/>
      <c r="I74" s="232" t="s">
        <v>588</v>
      </c>
      <c r="J74" s="232"/>
      <c r="K74" s="232"/>
      <c r="L74" s="232" t="s">
        <v>328</v>
      </c>
      <c r="M74" s="303">
        <v>2000000</v>
      </c>
      <c r="N74" s="287"/>
      <c r="O74" s="287" t="s">
        <v>160</v>
      </c>
      <c r="P74" s="287"/>
      <c r="Q74" s="232"/>
      <c r="R74" s="232"/>
      <c r="S74" s="287">
        <v>5</v>
      </c>
      <c r="T74" s="287">
        <v>1</v>
      </c>
      <c r="U74" s="287"/>
      <c r="V74" s="287"/>
      <c r="W74" s="229" t="s">
        <v>584</v>
      </c>
    </row>
    <row r="75" spans="1:23" s="283" customFormat="1" ht="33" hidden="1" customHeight="1">
      <c r="A75" s="240">
        <v>73</v>
      </c>
      <c r="B75" s="232"/>
      <c r="C75" s="227"/>
      <c r="D75" s="232"/>
      <c r="E75" s="232"/>
      <c r="F75" s="232"/>
      <c r="G75" s="240"/>
      <c r="H75" s="227"/>
      <c r="I75" s="232" t="s">
        <v>589</v>
      </c>
      <c r="J75" s="232"/>
      <c r="K75" s="232"/>
      <c r="L75" s="232" t="s">
        <v>328</v>
      </c>
      <c r="M75" s="303">
        <v>500000</v>
      </c>
      <c r="N75" s="287"/>
      <c r="O75" s="287" t="s">
        <v>160</v>
      </c>
      <c r="P75" s="287"/>
      <c r="Q75" s="232"/>
      <c r="R75" s="232"/>
      <c r="S75" s="287">
        <v>5</v>
      </c>
      <c r="T75" s="287">
        <v>1</v>
      </c>
      <c r="U75" s="287"/>
      <c r="V75" s="287"/>
      <c r="W75" s="229" t="s">
        <v>584</v>
      </c>
    </row>
    <row r="76" spans="1:23" s="385" customFormat="1" ht="39" customHeight="1">
      <c r="A76" s="332">
        <v>74</v>
      </c>
      <c r="B76" s="364" t="s">
        <v>614</v>
      </c>
      <c r="C76" s="242">
        <v>300000</v>
      </c>
      <c r="D76" s="337">
        <v>300000</v>
      </c>
      <c r="E76" s="254">
        <v>300000</v>
      </c>
      <c r="F76" s="333" t="s">
        <v>439</v>
      </c>
      <c r="G76" s="245">
        <v>69</v>
      </c>
      <c r="H76" s="220" t="s">
        <v>144</v>
      </c>
      <c r="I76" s="342"/>
      <c r="J76" s="242">
        <v>300000</v>
      </c>
      <c r="K76" s="243" t="s">
        <v>250</v>
      </c>
      <c r="L76" s="337"/>
      <c r="M76" s="254"/>
      <c r="N76" s="332"/>
      <c r="O76" s="332" t="s">
        <v>145</v>
      </c>
      <c r="P76" s="332">
        <v>6</v>
      </c>
      <c r="Q76" s="332">
        <v>20</v>
      </c>
      <c r="R76" s="332">
        <v>2</v>
      </c>
      <c r="S76" s="332">
        <v>5</v>
      </c>
      <c r="T76" s="332">
        <v>2</v>
      </c>
      <c r="U76" s="260">
        <f t="shared" ref="U76:U81" si="4">L76-J76</f>
        <v>-300000</v>
      </c>
      <c r="V76" s="260">
        <v>0</v>
      </c>
      <c r="W76" s="333"/>
    </row>
    <row r="77" spans="1:23" s="352" customFormat="1" ht="51.75" customHeight="1">
      <c r="A77" s="328">
        <v>75</v>
      </c>
      <c r="B77" s="353" t="s">
        <v>212</v>
      </c>
      <c r="C77" s="242">
        <v>1510669</v>
      </c>
      <c r="D77" s="353" t="s">
        <v>328</v>
      </c>
      <c r="E77" s="220" t="s">
        <v>328</v>
      </c>
      <c r="F77" s="353" t="s">
        <v>440</v>
      </c>
      <c r="G77" s="220">
        <v>70</v>
      </c>
      <c r="H77" s="220" t="s">
        <v>146</v>
      </c>
      <c r="I77" s="341" t="s">
        <v>617</v>
      </c>
      <c r="J77" s="242">
        <v>1510669</v>
      </c>
      <c r="K77" s="242" t="s">
        <v>289</v>
      </c>
      <c r="L77" s="344">
        <v>1510669</v>
      </c>
      <c r="M77" s="242"/>
      <c r="N77" s="353" t="s">
        <v>289</v>
      </c>
      <c r="O77" s="346" t="s">
        <v>147</v>
      </c>
      <c r="P77" s="344">
        <v>6</v>
      </c>
      <c r="Q77" s="353">
        <v>20</v>
      </c>
      <c r="R77" s="353">
        <v>5</v>
      </c>
      <c r="S77" s="346">
        <v>5</v>
      </c>
      <c r="T77" s="346">
        <v>2</v>
      </c>
      <c r="U77" s="304">
        <f t="shared" si="4"/>
        <v>0</v>
      </c>
      <c r="V77" s="304">
        <v>0</v>
      </c>
      <c r="W77" s="353"/>
    </row>
    <row r="78" spans="1:23" s="352" customFormat="1" ht="33.75" customHeight="1">
      <c r="A78" s="328">
        <v>76</v>
      </c>
      <c r="B78" s="353" t="s">
        <v>149</v>
      </c>
      <c r="C78" s="242">
        <v>1881900</v>
      </c>
      <c r="D78" s="344">
        <v>1881900</v>
      </c>
      <c r="E78" s="242">
        <v>1881900</v>
      </c>
      <c r="F78" s="393" t="s">
        <v>441</v>
      </c>
      <c r="G78" s="245">
        <v>71</v>
      </c>
      <c r="H78" s="220" t="s">
        <v>148</v>
      </c>
      <c r="I78" s="341" t="s">
        <v>149</v>
      </c>
      <c r="J78" s="242">
        <v>1881900</v>
      </c>
      <c r="K78" s="243" t="s">
        <v>290</v>
      </c>
      <c r="L78" s="394">
        <v>1881900</v>
      </c>
      <c r="M78" s="305">
        <v>1881900</v>
      </c>
      <c r="N78" s="346" t="s">
        <v>290</v>
      </c>
      <c r="O78" s="346" t="s">
        <v>147</v>
      </c>
      <c r="P78" s="346">
        <v>6</v>
      </c>
      <c r="Q78" s="346">
        <v>20</v>
      </c>
      <c r="R78" s="346">
        <v>5</v>
      </c>
      <c r="S78" s="346">
        <v>5</v>
      </c>
      <c r="T78" s="346">
        <v>2</v>
      </c>
      <c r="U78" s="260">
        <f t="shared" si="4"/>
        <v>0</v>
      </c>
      <c r="V78" s="260">
        <v>0</v>
      </c>
      <c r="W78" s="353"/>
    </row>
    <row r="79" spans="1:23" s="257" customFormat="1" ht="102" hidden="1" customHeight="1">
      <c r="A79" s="240">
        <v>77</v>
      </c>
      <c r="B79" s="220" t="s">
        <v>151</v>
      </c>
      <c r="C79" s="220">
        <v>0</v>
      </c>
      <c r="D79" s="242">
        <v>150000</v>
      </c>
      <c r="E79" s="242">
        <v>150000</v>
      </c>
      <c r="F79" s="220" t="s">
        <v>442</v>
      </c>
      <c r="G79" s="245">
        <v>72</v>
      </c>
      <c r="H79" s="220" t="s">
        <v>150</v>
      </c>
      <c r="I79" s="220" t="s">
        <v>151</v>
      </c>
      <c r="J79" s="242">
        <v>0</v>
      </c>
      <c r="K79" s="278" t="s">
        <v>291</v>
      </c>
      <c r="L79" s="242" t="s">
        <v>328</v>
      </c>
      <c r="M79" s="242" t="s">
        <v>328</v>
      </c>
      <c r="N79" s="306" t="s">
        <v>291</v>
      </c>
      <c r="O79" s="245" t="s">
        <v>147</v>
      </c>
      <c r="P79" s="245">
        <v>6</v>
      </c>
      <c r="Q79" s="245">
        <v>20</v>
      </c>
      <c r="R79" s="245">
        <v>5</v>
      </c>
      <c r="S79" s="245">
        <v>5</v>
      </c>
      <c r="T79" s="245">
        <v>2</v>
      </c>
      <c r="U79" s="260" t="e">
        <f t="shared" si="4"/>
        <v>#VALUE!</v>
      </c>
      <c r="V79" s="260">
        <v>0</v>
      </c>
      <c r="W79" s="220"/>
    </row>
    <row r="80" spans="1:23" s="257" customFormat="1" ht="69" hidden="1" customHeight="1">
      <c r="A80" s="240">
        <v>78</v>
      </c>
      <c r="B80" s="220" t="s">
        <v>153</v>
      </c>
      <c r="C80" s="220">
        <v>0</v>
      </c>
      <c r="D80" s="242">
        <v>375000</v>
      </c>
      <c r="E80" s="242">
        <v>1500000</v>
      </c>
      <c r="F80" s="230" t="s">
        <v>443</v>
      </c>
      <c r="G80" s="245">
        <v>73</v>
      </c>
      <c r="H80" s="220" t="s">
        <v>152</v>
      </c>
      <c r="I80" s="220" t="s">
        <v>153</v>
      </c>
      <c r="J80" s="242">
        <v>0</v>
      </c>
      <c r="K80" s="278" t="s">
        <v>292</v>
      </c>
      <c r="L80" s="305" t="s">
        <v>328</v>
      </c>
      <c r="M80" s="305" t="s">
        <v>328</v>
      </c>
      <c r="N80" s="299" t="s">
        <v>292</v>
      </c>
      <c r="O80" s="245" t="s">
        <v>147</v>
      </c>
      <c r="P80" s="245">
        <v>6</v>
      </c>
      <c r="Q80" s="245">
        <v>20</v>
      </c>
      <c r="R80" s="245">
        <v>5</v>
      </c>
      <c r="S80" s="245">
        <v>5</v>
      </c>
      <c r="T80" s="245">
        <v>2</v>
      </c>
      <c r="U80" s="260" t="e">
        <f t="shared" si="4"/>
        <v>#VALUE!</v>
      </c>
      <c r="V80" s="260">
        <v>0</v>
      </c>
      <c r="W80" s="245"/>
    </row>
    <row r="81" spans="1:23" s="401" customFormat="1" ht="78" customHeight="1">
      <c r="A81" s="332">
        <v>79</v>
      </c>
      <c r="B81" s="333" t="s">
        <v>159</v>
      </c>
      <c r="C81" s="220" t="s">
        <v>328</v>
      </c>
      <c r="D81" s="337">
        <v>35471570</v>
      </c>
      <c r="E81" s="221" t="s">
        <v>328</v>
      </c>
      <c r="F81" s="364" t="s">
        <v>447</v>
      </c>
      <c r="G81" s="220">
        <v>76</v>
      </c>
      <c r="H81" s="225" t="s">
        <v>158</v>
      </c>
      <c r="I81" s="342"/>
      <c r="J81" s="242">
        <v>35471570</v>
      </c>
      <c r="K81" s="243" t="s">
        <v>240</v>
      </c>
      <c r="L81" s="337"/>
      <c r="M81" s="254"/>
      <c r="N81" s="399"/>
      <c r="O81" s="332" t="s">
        <v>160</v>
      </c>
      <c r="P81" s="332">
        <v>6</v>
      </c>
      <c r="Q81" s="332">
        <v>20</v>
      </c>
      <c r="R81" s="332">
        <v>1</v>
      </c>
      <c r="S81" s="332">
        <v>5</v>
      </c>
      <c r="T81" s="332">
        <v>3</v>
      </c>
      <c r="U81" s="260">
        <f t="shared" si="4"/>
        <v>-35471570</v>
      </c>
      <c r="V81" s="260">
        <v>0</v>
      </c>
      <c r="W81" s="333"/>
    </row>
    <row r="82" spans="1:23" s="402" customFormat="1" ht="67.5" customHeight="1">
      <c r="A82" s="328">
        <v>80</v>
      </c>
      <c r="B82" s="395"/>
      <c r="C82" s="250"/>
      <c r="D82" s="396"/>
      <c r="E82" s="308"/>
      <c r="F82" s="396"/>
      <c r="G82" s="240"/>
      <c r="H82" s="250"/>
      <c r="I82" s="397" t="s">
        <v>574</v>
      </c>
      <c r="J82" s="232"/>
      <c r="K82" s="264">
        <v>5100000</v>
      </c>
      <c r="L82" s="398">
        <v>5100000</v>
      </c>
      <c r="M82" s="303">
        <v>11100000</v>
      </c>
      <c r="N82" s="396"/>
      <c r="O82" s="400" t="s">
        <v>160</v>
      </c>
      <c r="P82" s="395"/>
      <c r="Q82" s="396"/>
      <c r="R82" s="396"/>
      <c r="S82" s="376">
        <v>5</v>
      </c>
      <c r="T82" s="376">
        <v>3</v>
      </c>
      <c r="U82" s="292"/>
      <c r="V82" s="292"/>
      <c r="W82" s="377" t="s">
        <v>584</v>
      </c>
    </row>
    <row r="83" spans="1:23" s="378" customFormat="1" ht="60" customHeight="1">
      <c r="A83" s="328">
        <v>81</v>
      </c>
      <c r="B83" s="396"/>
      <c r="C83" s="250"/>
      <c r="D83" s="396"/>
      <c r="E83" s="308"/>
      <c r="F83" s="396"/>
      <c r="G83" s="240"/>
      <c r="H83" s="250"/>
      <c r="I83" s="397" t="s">
        <v>575</v>
      </c>
      <c r="J83" s="232"/>
      <c r="K83" s="264">
        <v>1500000</v>
      </c>
      <c r="L83" s="398">
        <v>1500000</v>
      </c>
      <c r="M83" s="303">
        <v>1500000</v>
      </c>
      <c r="N83" s="396"/>
      <c r="O83" s="400" t="s">
        <v>160</v>
      </c>
      <c r="P83" s="395"/>
      <c r="Q83" s="396"/>
      <c r="R83" s="396"/>
      <c r="S83" s="376">
        <v>5</v>
      </c>
      <c r="T83" s="376">
        <v>3</v>
      </c>
      <c r="U83" s="292"/>
      <c r="V83" s="292"/>
      <c r="W83" s="377" t="s">
        <v>584</v>
      </c>
    </row>
    <row r="84" spans="1:23" s="403" customFormat="1" ht="36.75" customHeight="1">
      <c r="A84" s="328">
        <v>82</v>
      </c>
      <c r="B84" s="396"/>
      <c r="C84" s="250"/>
      <c r="D84" s="396"/>
      <c r="E84" s="308"/>
      <c r="F84" s="396"/>
      <c r="G84" s="240"/>
      <c r="H84" s="250"/>
      <c r="I84" s="397" t="s">
        <v>587</v>
      </c>
      <c r="J84" s="232"/>
      <c r="K84" s="264">
        <v>4900000</v>
      </c>
      <c r="L84" s="398">
        <v>4900000</v>
      </c>
      <c r="M84" s="303">
        <v>4900000</v>
      </c>
      <c r="N84" s="396"/>
      <c r="O84" s="400" t="s">
        <v>160</v>
      </c>
      <c r="P84" s="395"/>
      <c r="Q84" s="396"/>
      <c r="R84" s="396"/>
      <c r="S84" s="376">
        <v>5</v>
      </c>
      <c r="T84" s="376">
        <v>3</v>
      </c>
      <c r="U84" s="292"/>
      <c r="V84" s="292"/>
      <c r="W84" s="377" t="s">
        <v>584</v>
      </c>
    </row>
    <row r="85" spans="1:23" s="378" customFormat="1" ht="45.75" customHeight="1">
      <c r="A85" s="328">
        <v>83</v>
      </c>
      <c r="B85" s="396"/>
      <c r="C85" s="250"/>
      <c r="D85" s="396"/>
      <c r="E85" s="308"/>
      <c r="F85" s="396"/>
      <c r="G85" s="240"/>
      <c r="H85" s="250"/>
      <c r="I85" s="397" t="s">
        <v>576</v>
      </c>
      <c r="J85" s="232"/>
      <c r="K85" s="264">
        <v>12000</v>
      </c>
      <c r="L85" s="398">
        <v>12000</v>
      </c>
      <c r="M85" s="303">
        <v>12000</v>
      </c>
      <c r="N85" s="395"/>
      <c r="O85" s="400" t="s">
        <v>160</v>
      </c>
      <c r="P85" s="395"/>
      <c r="Q85" s="396"/>
      <c r="R85" s="396"/>
      <c r="S85" s="376">
        <v>5</v>
      </c>
      <c r="T85" s="376">
        <v>3</v>
      </c>
      <c r="U85" s="292"/>
      <c r="V85" s="292"/>
      <c r="W85" s="377" t="s">
        <v>584</v>
      </c>
    </row>
    <row r="86" spans="1:23" s="283" customFormat="1" ht="33.75" hidden="1" customHeight="1">
      <c r="A86" s="240">
        <v>84</v>
      </c>
      <c r="B86" s="308"/>
      <c r="C86" s="250"/>
      <c r="D86" s="308"/>
      <c r="E86" s="308"/>
      <c r="F86" s="308"/>
      <c r="G86" s="240"/>
      <c r="H86" s="250"/>
      <c r="I86" s="323" t="s">
        <v>577</v>
      </c>
      <c r="J86" s="232"/>
      <c r="K86" s="264" t="s">
        <v>328</v>
      </c>
      <c r="L86" s="264" t="s">
        <v>328</v>
      </c>
      <c r="M86" s="303">
        <v>2300000</v>
      </c>
      <c r="N86" s="307"/>
      <c r="O86" s="309" t="s">
        <v>160</v>
      </c>
      <c r="P86" s="307"/>
      <c r="Q86" s="308"/>
      <c r="R86" s="308"/>
      <c r="S86" s="259">
        <v>5</v>
      </c>
      <c r="T86" s="259">
        <v>4</v>
      </c>
      <c r="U86" s="246"/>
      <c r="V86" s="246"/>
      <c r="W86" s="229" t="s">
        <v>584</v>
      </c>
    </row>
    <row r="87" spans="1:23" s="378" customFormat="1" ht="60.75" customHeight="1">
      <c r="A87" s="328">
        <v>85</v>
      </c>
      <c r="B87" s="396"/>
      <c r="C87" s="250"/>
      <c r="D87" s="396"/>
      <c r="E87" s="308"/>
      <c r="F87" s="396"/>
      <c r="G87" s="240"/>
      <c r="H87" s="250"/>
      <c r="I87" s="397" t="s">
        <v>578</v>
      </c>
      <c r="J87" s="232"/>
      <c r="K87" s="264">
        <v>0</v>
      </c>
      <c r="L87" s="398">
        <v>0</v>
      </c>
      <c r="M87" s="303" t="s">
        <v>328</v>
      </c>
      <c r="N87" s="395"/>
      <c r="O87" s="400" t="s">
        <v>160</v>
      </c>
      <c r="P87" s="395"/>
      <c r="Q87" s="396"/>
      <c r="R87" s="396"/>
      <c r="S87" s="376">
        <v>5</v>
      </c>
      <c r="T87" s="376">
        <v>4</v>
      </c>
      <c r="U87" s="246"/>
      <c r="V87" s="246"/>
      <c r="W87" s="404" t="s">
        <v>618</v>
      </c>
    </row>
    <row r="88" spans="1:23" s="283" customFormat="1" ht="44.25" hidden="1" customHeight="1">
      <c r="A88" s="240">
        <v>86</v>
      </c>
      <c r="B88" s="308"/>
      <c r="C88" s="250"/>
      <c r="D88" s="308"/>
      <c r="E88" s="308"/>
      <c r="F88" s="308"/>
      <c r="G88" s="240"/>
      <c r="H88" s="250"/>
      <c r="I88" s="323" t="s">
        <v>579</v>
      </c>
      <c r="J88" s="232"/>
      <c r="K88" s="264" t="s">
        <v>328</v>
      </c>
      <c r="L88" s="264" t="s">
        <v>328</v>
      </c>
      <c r="M88" s="303">
        <v>6700000</v>
      </c>
      <c r="N88" s="307"/>
      <c r="O88" s="309" t="s">
        <v>160</v>
      </c>
      <c r="P88" s="307"/>
      <c r="Q88" s="308"/>
      <c r="R88" s="308"/>
      <c r="S88" s="259">
        <v>5</v>
      </c>
      <c r="T88" s="259">
        <v>4</v>
      </c>
      <c r="U88" s="246"/>
      <c r="V88" s="246"/>
      <c r="W88" s="229" t="s">
        <v>585</v>
      </c>
    </row>
    <row r="89" spans="1:23" s="283" customFormat="1" ht="33.75" hidden="1" customHeight="1">
      <c r="A89" s="240">
        <v>87</v>
      </c>
      <c r="B89" s="308"/>
      <c r="C89" s="250"/>
      <c r="D89" s="308"/>
      <c r="E89" s="308"/>
      <c r="F89" s="308"/>
      <c r="G89" s="240"/>
      <c r="H89" s="250"/>
      <c r="I89" s="324" t="s">
        <v>580</v>
      </c>
      <c r="J89" s="258"/>
      <c r="K89" s="258" t="s">
        <v>328</v>
      </c>
      <c r="L89" s="258" t="s">
        <v>328</v>
      </c>
      <c r="M89" s="282">
        <v>1000000</v>
      </c>
      <c r="N89" s="307"/>
      <c r="O89" s="307" t="s">
        <v>160</v>
      </c>
      <c r="P89" s="307"/>
      <c r="Q89" s="308"/>
      <c r="R89" s="308"/>
      <c r="S89" s="259">
        <v>5</v>
      </c>
      <c r="T89" s="259">
        <v>4</v>
      </c>
      <c r="U89" s="310"/>
      <c r="V89" s="310"/>
      <c r="W89" s="222" t="s">
        <v>586</v>
      </c>
    </row>
    <row r="90" spans="1:23" s="352" customFormat="1" ht="82.5" customHeight="1">
      <c r="A90" s="328">
        <v>88</v>
      </c>
      <c r="B90" s="353" t="s">
        <v>452</v>
      </c>
      <c r="C90" s="242">
        <v>500000</v>
      </c>
      <c r="D90" s="344">
        <v>500000</v>
      </c>
      <c r="E90" s="242">
        <v>500000</v>
      </c>
      <c r="F90" s="366" t="s">
        <v>502</v>
      </c>
      <c r="G90" s="245">
        <v>79</v>
      </c>
      <c r="H90" s="220" t="s">
        <v>164</v>
      </c>
      <c r="I90" s="341" t="s">
        <v>452</v>
      </c>
      <c r="J90" s="242">
        <v>500000</v>
      </c>
      <c r="K90" s="278" t="s">
        <v>293</v>
      </c>
      <c r="L90" s="344">
        <v>500000</v>
      </c>
      <c r="M90" s="242">
        <v>500000</v>
      </c>
      <c r="N90" s="412" t="s">
        <v>502</v>
      </c>
      <c r="O90" s="346" t="s">
        <v>166</v>
      </c>
      <c r="P90" s="346">
        <v>6</v>
      </c>
      <c r="Q90" s="346">
        <v>18</v>
      </c>
      <c r="R90" s="346">
        <v>5</v>
      </c>
      <c r="S90" s="346">
        <v>5</v>
      </c>
      <c r="T90" s="346">
        <v>5</v>
      </c>
      <c r="U90" s="260">
        <f t="shared" ref="U90:U103" si="5">L90-J90</f>
        <v>0</v>
      </c>
      <c r="V90" s="260">
        <v>0</v>
      </c>
      <c r="W90" s="353"/>
    </row>
    <row r="91" spans="1:23" s="385" customFormat="1" ht="90.75" customHeight="1">
      <c r="A91" s="332">
        <v>89</v>
      </c>
      <c r="B91" s="333" t="s">
        <v>453</v>
      </c>
      <c r="C91" s="242">
        <v>500000</v>
      </c>
      <c r="D91" s="337">
        <v>500000</v>
      </c>
      <c r="E91" s="254">
        <v>500000</v>
      </c>
      <c r="F91" s="364" t="s">
        <v>503</v>
      </c>
      <c r="G91" s="245">
        <v>80</v>
      </c>
      <c r="H91" s="220" t="s">
        <v>167</v>
      </c>
      <c r="I91" s="342"/>
      <c r="J91" s="244">
        <v>500000</v>
      </c>
      <c r="K91" s="278" t="s">
        <v>293</v>
      </c>
      <c r="L91" s="337"/>
      <c r="M91" s="254"/>
      <c r="N91" s="413"/>
      <c r="O91" s="332" t="s">
        <v>166</v>
      </c>
      <c r="P91" s="332">
        <v>6</v>
      </c>
      <c r="Q91" s="332">
        <v>20</v>
      </c>
      <c r="R91" s="332">
        <v>1</v>
      </c>
      <c r="S91" s="332">
        <v>5</v>
      </c>
      <c r="T91" s="332">
        <v>5</v>
      </c>
      <c r="U91" s="260">
        <f t="shared" si="5"/>
        <v>-500000</v>
      </c>
      <c r="V91" s="260">
        <v>0</v>
      </c>
      <c r="W91" s="333"/>
    </row>
    <row r="92" spans="1:23" s="352" customFormat="1" ht="63" customHeight="1">
      <c r="A92" s="328">
        <v>90</v>
      </c>
      <c r="B92" s="353" t="s">
        <v>170</v>
      </c>
      <c r="C92" s="242">
        <v>100000</v>
      </c>
      <c r="D92" s="344">
        <v>100000</v>
      </c>
      <c r="E92" s="242">
        <v>100000</v>
      </c>
      <c r="F92" s="353" t="s">
        <v>454</v>
      </c>
      <c r="G92" s="245">
        <v>82</v>
      </c>
      <c r="H92" s="220" t="s">
        <v>169</v>
      </c>
      <c r="I92" s="340" t="s">
        <v>590</v>
      </c>
      <c r="J92" s="242"/>
      <c r="K92" s="242">
        <v>120216</v>
      </c>
      <c r="L92" s="344">
        <v>120216</v>
      </c>
      <c r="M92" s="242">
        <v>120216</v>
      </c>
      <c r="N92" s="353" t="s">
        <v>591</v>
      </c>
      <c r="O92" s="346" t="s">
        <v>100</v>
      </c>
      <c r="P92" s="346">
        <v>6</v>
      </c>
      <c r="Q92" s="346">
        <v>20</v>
      </c>
      <c r="R92" s="346">
        <v>4</v>
      </c>
      <c r="S92" s="346">
        <v>5</v>
      </c>
      <c r="T92" s="346">
        <v>5</v>
      </c>
      <c r="U92" s="260">
        <f t="shared" si="5"/>
        <v>120216</v>
      </c>
      <c r="V92" s="260">
        <v>0</v>
      </c>
      <c r="W92" s="353"/>
    </row>
    <row r="93" spans="1:23" s="352" customFormat="1" ht="33.75" customHeight="1">
      <c r="A93" s="328">
        <v>91</v>
      </c>
      <c r="B93" s="353" t="s">
        <v>172</v>
      </c>
      <c r="C93" s="242">
        <v>273900</v>
      </c>
      <c r="D93" s="344">
        <v>273900</v>
      </c>
      <c r="E93" s="242">
        <v>273900</v>
      </c>
      <c r="F93" s="353" t="s">
        <v>455</v>
      </c>
      <c r="G93" s="245">
        <v>83</v>
      </c>
      <c r="H93" s="220" t="s">
        <v>171</v>
      </c>
      <c r="I93" s="341" t="s">
        <v>172</v>
      </c>
      <c r="J93" s="242"/>
      <c r="K93" s="242" t="s">
        <v>328</v>
      </c>
      <c r="L93" s="344"/>
      <c r="M93" s="242">
        <v>338400</v>
      </c>
      <c r="N93" s="353" t="s">
        <v>592</v>
      </c>
      <c r="O93" s="346" t="s">
        <v>100</v>
      </c>
      <c r="P93" s="346">
        <v>6</v>
      </c>
      <c r="Q93" s="346">
        <v>20</v>
      </c>
      <c r="R93" s="346">
        <v>4</v>
      </c>
      <c r="S93" s="346">
        <v>5</v>
      </c>
      <c r="T93" s="346">
        <v>5</v>
      </c>
      <c r="U93" s="260">
        <f t="shared" si="5"/>
        <v>0</v>
      </c>
      <c r="V93" s="260" t="s">
        <v>318</v>
      </c>
      <c r="W93" s="353"/>
    </row>
    <row r="94" spans="1:23" s="352" customFormat="1" ht="45.75" customHeight="1">
      <c r="A94" s="328">
        <v>92</v>
      </c>
      <c r="B94" s="353" t="s">
        <v>456</v>
      </c>
      <c r="C94" s="242">
        <v>193875</v>
      </c>
      <c r="D94" s="344">
        <v>193875</v>
      </c>
      <c r="E94" s="242">
        <v>193875</v>
      </c>
      <c r="F94" s="353" t="s">
        <v>457</v>
      </c>
      <c r="G94" s="245">
        <v>84</v>
      </c>
      <c r="H94" s="220" t="s">
        <v>173</v>
      </c>
      <c r="I94" s="340" t="s">
        <v>456</v>
      </c>
      <c r="J94" s="242"/>
      <c r="K94" s="242" t="s">
        <v>328</v>
      </c>
      <c r="L94" s="344"/>
      <c r="M94" s="242">
        <v>163625</v>
      </c>
      <c r="N94" s="353" t="s">
        <v>593</v>
      </c>
      <c r="O94" s="346" t="s">
        <v>100</v>
      </c>
      <c r="P94" s="346">
        <v>6</v>
      </c>
      <c r="Q94" s="346">
        <v>22</v>
      </c>
      <c r="R94" s="346">
        <v>1</v>
      </c>
      <c r="S94" s="346">
        <v>5</v>
      </c>
      <c r="T94" s="346">
        <v>5</v>
      </c>
      <c r="U94" s="260">
        <f t="shared" si="5"/>
        <v>0</v>
      </c>
      <c r="V94" s="260" t="s">
        <v>319</v>
      </c>
      <c r="W94" s="353"/>
    </row>
    <row r="95" spans="1:23" s="352" customFormat="1" ht="33.75" customHeight="1">
      <c r="A95" s="328">
        <v>93</v>
      </c>
      <c r="B95" s="353" t="s">
        <v>458</v>
      </c>
      <c r="C95" s="244">
        <f>797220+190160</f>
        <v>987380</v>
      </c>
      <c r="D95" s="343">
        <f>797220+190160</f>
        <v>987380</v>
      </c>
      <c r="E95" s="244">
        <f>797220+190160</f>
        <v>987380</v>
      </c>
      <c r="F95" s="409" t="s">
        <v>459</v>
      </c>
      <c r="G95" s="245">
        <v>85</v>
      </c>
      <c r="H95" s="220" t="s">
        <v>175</v>
      </c>
      <c r="I95" s="341" t="s">
        <v>458</v>
      </c>
      <c r="J95" s="244"/>
      <c r="K95" s="244">
        <f>797220+190160</f>
        <v>987380</v>
      </c>
      <c r="L95" s="343">
        <f>797220+190160</f>
        <v>987380</v>
      </c>
      <c r="M95" s="244">
        <f>797220+190160</f>
        <v>987380</v>
      </c>
      <c r="N95" s="414" t="s">
        <v>594</v>
      </c>
      <c r="O95" s="346" t="s">
        <v>177</v>
      </c>
      <c r="P95" s="346">
        <v>6</v>
      </c>
      <c r="Q95" s="346">
        <v>20</v>
      </c>
      <c r="R95" s="346">
        <v>2</v>
      </c>
      <c r="S95" s="346">
        <v>5</v>
      </c>
      <c r="T95" s="346">
        <v>5</v>
      </c>
      <c r="U95" s="260">
        <f t="shared" si="5"/>
        <v>987380</v>
      </c>
      <c r="V95" s="260">
        <v>0</v>
      </c>
      <c r="W95" s="353"/>
    </row>
    <row r="96" spans="1:23" s="352" customFormat="1" ht="48.75" customHeight="1">
      <c r="A96" s="328">
        <v>94</v>
      </c>
      <c r="B96" s="353" t="s">
        <v>182</v>
      </c>
      <c r="C96" s="220">
        <v>0</v>
      </c>
      <c r="D96" s="353" t="s">
        <v>328</v>
      </c>
      <c r="E96" s="220" t="s">
        <v>328</v>
      </c>
      <c r="F96" s="353" t="s">
        <v>433</v>
      </c>
      <c r="G96" s="245">
        <v>87</v>
      </c>
      <c r="H96" s="220" t="s">
        <v>181</v>
      </c>
      <c r="I96" s="341" t="s">
        <v>182</v>
      </c>
      <c r="J96" s="220">
        <v>0</v>
      </c>
      <c r="K96" s="245" t="s">
        <v>285</v>
      </c>
      <c r="L96" s="343">
        <v>569800</v>
      </c>
      <c r="M96" s="244">
        <v>569800</v>
      </c>
      <c r="N96" s="346" t="s">
        <v>285</v>
      </c>
      <c r="O96" s="346" t="s">
        <v>180</v>
      </c>
      <c r="P96" s="346">
        <v>6</v>
      </c>
      <c r="Q96" s="346">
        <v>20</v>
      </c>
      <c r="R96" s="346">
        <v>4</v>
      </c>
      <c r="S96" s="346">
        <v>5</v>
      </c>
      <c r="T96" s="346">
        <v>5</v>
      </c>
      <c r="U96" s="260">
        <f t="shared" si="5"/>
        <v>569800</v>
      </c>
      <c r="V96" s="260">
        <v>0</v>
      </c>
      <c r="W96" s="353"/>
    </row>
    <row r="97" spans="1:48" s="352" customFormat="1" ht="63.75" customHeight="1">
      <c r="A97" s="328">
        <v>95</v>
      </c>
      <c r="B97" s="353" t="s">
        <v>184</v>
      </c>
      <c r="C97" s="242">
        <v>2688700</v>
      </c>
      <c r="D97" s="353" t="s">
        <v>328</v>
      </c>
      <c r="E97" s="220" t="s">
        <v>328</v>
      </c>
      <c r="F97" s="353" t="s">
        <v>462</v>
      </c>
      <c r="G97" s="245">
        <v>88</v>
      </c>
      <c r="H97" s="220" t="s">
        <v>183</v>
      </c>
      <c r="I97" s="341" t="s">
        <v>184</v>
      </c>
      <c r="J97" s="242">
        <v>2688700</v>
      </c>
      <c r="K97" s="278" t="s">
        <v>297</v>
      </c>
      <c r="L97" s="344">
        <v>2686700</v>
      </c>
      <c r="M97" s="242"/>
      <c r="N97" s="374" t="s">
        <v>297</v>
      </c>
      <c r="O97" s="346" t="s">
        <v>180</v>
      </c>
      <c r="P97" s="346">
        <v>6</v>
      </c>
      <c r="Q97" s="346">
        <v>20</v>
      </c>
      <c r="R97" s="346">
        <v>4</v>
      </c>
      <c r="S97" s="346">
        <v>5</v>
      </c>
      <c r="T97" s="346">
        <v>5</v>
      </c>
      <c r="U97" s="260">
        <f t="shared" si="5"/>
        <v>-2000</v>
      </c>
      <c r="V97" s="260">
        <v>0</v>
      </c>
      <c r="W97" s="353"/>
    </row>
    <row r="98" spans="1:48" s="415" customFormat="1" ht="66" customHeight="1">
      <c r="A98" s="328">
        <v>96</v>
      </c>
      <c r="B98" s="353" t="s">
        <v>463</v>
      </c>
      <c r="C98" s="242">
        <v>8997200</v>
      </c>
      <c r="D98" s="344">
        <v>8997200</v>
      </c>
      <c r="E98" s="242">
        <v>8997200</v>
      </c>
      <c r="F98" s="409" t="s">
        <v>466</v>
      </c>
      <c r="G98" s="245">
        <v>89</v>
      </c>
      <c r="H98" s="220" t="s">
        <v>185</v>
      </c>
      <c r="I98" s="341" t="s">
        <v>615</v>
      </c>
      <c r="J98" s="242">
        <v>8997200</v>
      </c>
      <c r="K98" s="278" t="s">
        <v>298</v>
      </c>
      <c r="L98" s="344">
        <v>6000000</v>
      </c>
      <c r="M98" s="242">
        <v>6000000</v>
      </c>
      <c r="N98" s="374" t="s">
        <v>298</v>
      </c>
      <c r="O98" s="346" t="s">
        <v>187</v>
      </c>
      <c r="P98" s="346">
        <v>6</v>
      </c>
      <c r="Q98" s="346">
        <v>20</v>
      </c>
      <c r="R98" s="346">
        <v>5</v>
      </c>
      <c r="S98" s="346">
        <v>5</v>
      </c>
      <c r="T98" s="346">
        <v>5</v>
      </c>
      <c r="U98" s="260">
        <f t="shared" si="5"/>
        <v>-2997200</v>
      </c>
      <c r="V98" s="260">
        <v>0</v>
      </c>
      <c r="W98" s="353"/>
    </row>
    <row r="99" spans="1:48" s="352" customFormat="1" ht="62.25" customHeight="1">
      <c r="A99" s="328">
        <v>97</v>
      </c>
      <c r="B99" s="353" t="s">
        <v>464</v>
      </c>
      <c r="C99" s="242">
        <v>800000</v>
      </c>
      <c r="D99" s="344">
        <v>800000</v>
      </c>
      <c r="E99" s="242">
        <v>800000</v>
      </c>
      <c r="F99" s="353" t="s">
        <v>465</v>
      </c>
      <c r="G99" s="245">
        <v>90</v>
      </c>
      <c r="H99" s="220" t="s">
        <v>188</v>
      </c>
      <c r="I99" s="340" t="s">
        <v>630</v>
      </c>
      <c r="J99" s="242">
        <v>800000</v>
      </c>
      <c r="K99" s="243" t="s">
        <v>299</v>
      </c>
      <c r="L99" s="344">
        <v>500000</v>
      </c>
      <c r="M99" s="242">
        <v>500000</v>
      </c>
      <c r="N99" s="347" t="s">
        <v>299</v>
      </c>
      <c r="O99" s="346" t="s">
        <v>187</v>
      </c>
      <c r="P99" s="346">
        <v>6</v>
      </c>
      <c r="Q99" s="346">
        <v>20</v>
      </c>
      <c r="R99" s="346">
        <v>5</v>
      </c>
      <c r="S99" s="346">
        <v>5</v>
      </c>
      <c r="T99" s="346">
        <v>5</v>
      </c>
      <c r="U99" s="260">
        <f t="shared" si="5"/>
        <v>-300000</v>
      </c>
      <c r="V99" s="260">
        <v>0</v>
      </c>
      <c r="W99" s="353"/>
    </row>
    <row r="100" spans="1:48" s="352" customFormat="1" ht="94.5" customHeight="1">
      <c r="A100" s="328">
        <v>98</v>
      </c>
      <c r="B100" s="353" t="s">
        <v>467</v>
      </c>
      <c r="C100" s="242">
        <v>800000</v>
      </c>
      <c r="D100" s="344">
        <v>800000</v>
      </c>
      <c r="E100" s="242">
        <v>800000</v>
      </c>
      <c r="F100" s="409" t="s">
        <v>468</v>
      </c>
      <c r="G100" s="245">
        <v>91</v>
      </c>
      <c r="H100" s="220" t="s">
        <v>190</v>
      </c>
      <c r="I100" s="341" t="s">
        <v>595</v>
      </c>
      <c r="J100" s="242">
        <v>300000</v>
      </c>
      <c r="K100" s="278" t="s">
        <v>300</v>
      </c>
      <c r="L100" s="344">
        <v>300000</v>
      </c>
      <c r="M100" s="242"/>
      <c r="N100" s="374" t="s">
        <v>300</v>
      </c>
      <c r="O100" s="346" t="s">
        <v>187</v>
      </c>
      <c r="P100" s="346">
        <v>6</v>
      </c>
      <c r="Q100" s="346">
        <v>20</v>
      </c>
      <c r="R100" s="346">
        <v>5</v>
      </c>
      <c r="S100" s="346">
        <v>5</v>
      </c>
      <c r="T100" s="346">
        <v>5</v>
      </c>
      <c r="U100" s="260">
        <f t="shared" si="5"/>
        <v>0</v>
      </c>
      <c r="V100" s="260">
        <v>0</v>
      </c>
      <c r="W100" s="353"/>
    </row>
    <row r="101" spans="1:48" s="352" customFormat="1" ht="62.25" customHeight="1">
      <c r="A101" s="328">
        <v>99</v>
      </c>
      <c r="B101" s="353" t="s">
        <v>469</v>
      </c>
      <c r="C101" s="242">
        <v>200000</v>
      </c>
      <c r="D101" s="344">
        <v>200000</v>
      </c>
      <c r="E101" s="242">
        <v>200000</v>
      </c>
      <c r="F101" s="353" t="s">
        <v>470</v>
      </c>
      <c r="G101" s="245">
        <v>92</v>
      </c>
      <c r="H101" s="220" t="s">
        <v>192</v>
      </c>
      <c r="I101" s="341" t="s">
        <v>596</v>
      </c>
      <c r="J101" s="242">
        <v>200000</v>
      </c>
      <c r="K101" s="243" t="s">
        <v>253</v>
      </c>
      <c r="L101" s="344">
        <v>200000</v>
      </c>
      <c r="M101" s="242"/>
      <c r="N101" s="347" t="s">
        <v>253</v>
      </c>
      <c r="O101" s="346" t="s">
        <v>187</v>
      </c>
      <c r="P101" s="346">
        <v>6</v>
      </c>
      <c r="Q101" s="346">
        <v>20</v>
      </c>
      <c r="R101" s="346">
        <v>5</v>
      </c>
      <c r="S101" s="346">
        <v>5</v>
      </c>
      <c r="T101" s="346">
        <v>5</v>
      </c>
      <c r="U101" s="260">
        <f t="shared" si="5"/>
        <v>0</v>
      </c>
      <c r="V101" s="260">
        <v>0</v>
      </c>
      <c r="W101" s="353"/>
    </row>
    <row r="102" spans="1:48" s="385" customFormat="1" ht="62.25" customHeight="1">
      <c r="A102" s="332">
        <v>100</v>
      </c>
      <c r="B102" s="333" t="s">
        <v>472</v>
      </c>
      <c r="C102" s="242">
        <v>200000</v>
      </c>
      <c r="D102" s="337">
        <v>200000</v>
      </c>
      <c r="E102" s="254">
        <v>200000</v>
      </c>
      <c r="F102" s="333" t="s">
        <v>471</v>
      </c>
      <c r="G102" s="245">
        <v>93</v>
      </c>
      <c r="H102" s="220" t="s">
        <v>194</v>
      </c>
      <c r="I102" s="342"/>
      <c r="J102" s="242"/>
      <c r="K102" s="278"/>
      <c r="L102" s="337"/>
      <c r="M102" s="254"/>
      <c r="N102" s="389"/>
      <c r="O102" s="332" t="s">
        <v>187</v>
      </c>
      <c r="P102" s="332">
        <v>6</v>
      </c>
      <c r="Q102" s="332">
        <v>20</v>
      </c>
      <c r="R102" s="332">
        <v>5</v>
      </c>
      <c r="S102" s="332">
        <v>5</v>
      </c>
      <c r="T102" s="332">
        <v>5</v>
      </c>
      <c r="U102" s="260">
        <f t="shared" si="5"/>
        <v>0</v>
      </c>
      <c r="V102" s="260">
        <v>0</v>
      </c>
      <c r="W102" s="333"/>
    </row>
    <row r="103" spans="1:48" s="352" customFormat="1" ht="33.75" customHeight="1">
      <c r="A103" s="328">
        <v>101</v>
      </c>
      <c r="B103" s="353" t="s">
        <v>473</v>
      </c>
      <c r="C103" s="242">
        <v>200000</v>
      </c>
      <c r="D103" s="344">
        <v>200000</v>
      </c>
      <c r="E103" s="242">
        <v>200000</v>
      </c>
      <c r="F103" s="353" t="s">
        <v>474</v>
      </c>
      <c r="G103" s="245">
        <v>94</v>
      </c>
      <c r="H103" s="220" t="s">
        <v>196</v>
      </c>
      <c r="I103" s="341" t="s">
        <v>597</v>
      </c>
      <c r="J103" s="242">
        <v>200000</v>
      </c>
      <c r="K103" s="243" t="s">
        <v>302</v>
      </c>
      <c r="L103" s="344">
        <v>200000</v>
      </c>
      <c r="M103" s="242"/>
      <c r="N103" s="347" t="s">
        <v>302</v>
      </c>
      <c r="O103" s="346" t="s">
        <v>187</v>
      </c>
      <c r="P103" s="346">
        <v>6</v>
      </c>
      <c r="Q103" s="346">
        <v>20</v>
      </c>
      <c r="R103" s="346">
        <v>5</v>
      </c>
      <c r="S103" s="346">
        <v>5</v>
      </c>
      <c r="T103" s="346">
        <v>5</v>
      </c>
      <c r="U103" s="260">
        <f t="shared" si="5"/>
        <v>0</v>
      </c>
      <c r="V103" s="260">
        <v>0</v>
      </c>
      <c r="W103" s="353"/>
    </row>
    <row r="104" spans="1:48" s="417" customFormat="1" ht="78.75" customHeight="1">
      <c r="A104" s="332">
        <v>102</v>
      </c>
      <c r="B104" s="405" t="s">
        <v>475</v>
      </c>
      <c r="C104" s="311" t="s">
        <v>328</v>
      </c>
      <c r="D104" s="407">
        <v>500000</v>
      </c>
      <c r="E104" s="312">
        <v>500000</v>
      </c>
      <c r="F104" s="410" t="s">
        <v>598</v>
      </c>
      <c r="G104" s="231"/>
      <c r="H104" s="231"/>
      <c r="I104" s="411"/>
      <c r="J104" s="311"/>
      <c r="K104" s="311"/>
      <c r="L104" s="407"/>
      <c r="M104" s="312"/>
      <c r="N104" s="407"/>
      <c r="O104" s="332" t="s">
        <v>187</v>
      </c>
      <c r="P104" s="332">
        <v>6</v>
      </c>
      <c r="Q104" s="332">
        <v>20</v>
      </c>
      <c r="R104" s="332">
        <v>5</v>
      </c>
      <c r="S104" s="332">
        <v>5</v>
      </c>
      <c r="T104" s="332">
        <v>5</v>
      </c>
      <c r="U104" s="260"/>
      <c r="V104" s="260"/>
      <c r="W104" s="332"/>
      <c r="X104" s="416"/>
      <c r="Y104" s="416"/>
      <c r="Z104" s="416"/>
      <c r="AA104" s="416"/>
      <c r="AB104" s="416"/>
      <c r="AC104" s="416"/>
      <c r="AD104" s="416"/>
      <c r="AE104" s="416"/>
      <c r="AF104" s="416"/>
      <c r="AG104" s="416"/>
      <c r="AH104" s="416"/>
      <c r="AI104" s="416"/>
      <c r="AJ104" s="416"/>
      <c r="AK104" s="416"/>
      <c r="AL104" s="416"/>
      <c r="AM104" s="416"/>
      <c r="AN104" s="416"/>
      <c r="AO104" s="416"/>
      <c r="AP104" s="416"/>
      <c r="AQ104" s="416"/>
      <c r="AR104" s="416"/>
      <c r="AS104" s="416"/>
      <c r="AT104" s="416"/>
      <c r="AU104" s="416"/>
      <c r="AV104" s="416"/>
    </row>
    <row r="105" spans="1:48" s="417" customFormat="1" ht="108.75" customHeight="1">
      <c r="A105" s="332">
        <v>103</v>
      </c>
      <c r="B105" s="405" t="s">
        <v>477</v>
      </c>
      <c r="C105" s="311" t="s">
        <v>328</v>
      </c>
      <c r="D105" s="407">
        <v>1000000</v>
      </c>
      <c r="E105" s="312">
        <v>1000000</v>
      </c>
      <c r="F105" s="410" t="s">
        <v>599</v>
      </c>
      <c r="G105" s="231"/>
      <c r="H105" s="231"/>
      <c r="I105" s="411"/>
      <c r="J105" s="311"/>
      <c r="K105" s="311"/>
      <c r="L105" s="407"/>
      <c r="M105" s="312"/>
      <c r="N105" s="407"/>
      <c r="O105" s="332" t="s">
        <v>187</v>
      </c>
      <c r="P105" s="332">
        <v>6</v>
      </c>
      <c r="Q105" s="332">
        <v>20</v>
      </c>
      <c r="R105" s="332">
        <v>5</v>
      </c>
      <c r="S105" s="332">
        <v>5</v>
      </c>
      <c r="T105" s="332">
        <v>5</v>
      </c>
      <c r="U105" s="260"/>
      <c r="V105" s="260"/>
      <c r="W105" s="332"/>
      <c r="X105" s="416"/>
      <c r="Y105" s="416"/>
      <c r="Z105" s="416"/>
      <c r="AA105" s="416"/>
      <c r="AB105" s="416"/>
      <c r="AC105" s="416"/>
      <c r="AD105" s="416"/>
      <c r="AE105" s="416"/>
      <c r="AF105" s="416"/>
      <c r="AG105" s="416"/>
      <c r="AH105" s="416"/>
      <c r="AI105" s="416"/>
      <c r="AJ105" s="416"/>
      <c r="AK105" s="416"/>
      <c r="AL105" s="416"/>
      <c r="AM105" s="416"/>
      <c r="AN105" s="416"/>
      <c r="AO105" s="416"/>
      <c r="AP105" s="416"/>
      <c r="AQ105" s="416"/>
      <c r="AR105" s="416"/>
      <c r="AS105" s="416"/>
      <c r="AT105" s="416"/>
      <c r="AU105" s="416"/>
      <c r="AV105" s="416"/>
    </row>
    <row r="106" spans="1:48" ht="51.75" customHeight="1">
      <c r="A106" s="328">
        <v>104</v>
      </c>
      <c r="B106" s="406" t="s">
        <v>479</v>
      </c>
      <c r="C106" s="294" t="s">
        <v>328</v>
      </c>
      <c r="D106" s="408">
        <v>1186250</v>
      </c>
      <c r="E106" s="294">
        <v>1186250</v>
      </c>
      <c r="F106" s="406" t="s">
        <v>480</v>
      </c>
      <c r="G106" s="223"/>
      <c r="H106" s="223"/>
      <c r="I106" s="357" t="s">
        <v>479</v>
      </c>
      <c r="J106" s="294"/>
      <c r="K106" s="295"/>
      <c r="L106" s="408">
        <v>1186250</v>
      </c>
      <c r="M106" s="294">
        <v>1186250</v>
      </c>
      <c r="N106" s="406" t="s">
        <v>480</v>
      </c>
      <c r="O106" s="346" t="s">
        <v>166</v>
      </c>
      <c r="P106" s="358">
        <v>6</v>
      </c>
      <c r="Q106" s="358">
        <v>20</v>
      </c>
      <c r="R106" s="358">
        <v>5</v>
      </c>
      <c r="S106" s="346">
        <v>5</v>
      </c>
      <c r="T106" s="346">
        <v>5</v>
      </c>
      <c r="U106" s="313"/>
      <c r="V106" s="313"/>
      <c r="W106" s="406"/>
    </row>
    <row r="107" spans="1:48" ht="51.75" customHeight="1">
      <c r="A107" s="328">
        <v>105</v>
      </c>
      <c r="B107" s="406" t="s">
        <v>481</v>
      </c>
      <c r="C107" s="294" t="s">
        <v>328</v>
      </c>
      <c r="D107" s="408">
        <v>860000</v>
      </c>
      <c r="E107" s="294" t="s">
        <v>328</v>
      </c>
      <c r="F107" s="409" t="s">
        <v>482</v>
      </c>
      <c r="G107" s="223"/>
      <c r="H107" s="223"/>
      <c r="I107" s="357" t="s">
        <v>481</v>
      </c>
      <c r="J107" s="294"/>
      <c r="K107" s="295"/>
      <c r="L107" s="408">
        <v>860000</v>
      </c>
      <c r="M107" s="294" t="s">
        <v>328</v>
      </c>
      <c r="N107" s="409" t="s">
        <v>482</v>
      </c>
      <c r="O107" s="346" t="s">
        <v>166</v>
      </c>
      <c r="P107" s="358">
        <v>6</v>
      </c>
      <c r="Q107" s="358">
        <v>20</v>
      </c>
      <c r="R107" s="358">
        <v>5</v>
      </c>
      <c r="S107" s="346">
        <v>5</v>
      </c>
      <c r="T107" s="346">
        <v>5</v>
      </c>
      <c r="U107" s="313"/>
      <c r="V107" s="313"/>
      <c r="W107" s="406"/>
    </row>
    <row r="108" spans="1:48" s="314" customFormat="1" ht="51.75" hidden="1" customHeight="1">
      <c r="A108" s="240">
        <v>106</v>
      </c>
      <c r="B108" s="308"/>
      <c r="C108" s="250"/>
      <c r="D108" s="308"/>
      <c r="E108" s="308"/>
      <c r="F108" s="308"/>
      <c r="G108" s="240"/>
      <c r="H108" s="250"/>
      <c r="I108" s="222" t="s">
        <v>581</v>
      </c>
      <c r="J108" s="258"/>
      <c r="K108" s="258" t="s">
        <v>328</v>
      </c>
      <c r="L108" s="258" t="s">
        <v>328</v>
      </c>
      <c r="M108" s="282">
        <v>200000</v>
      </c>
      <c r="N108" s="307"/>
      <c r="O108" s="287" t="s">
        <v>160</v>
      </c>
      <c r="P108" s="307"/>
      <c r="Q108" s="308"/>
      <c r="R108" s="308"/>
      <c r="S108" s="259">
        <v>5</v>
      </c>
      <c r="T108" s="259">
        <v>5</v>
      </c>
      <c r="U108" s="310"/>
      <c r="V108" s="310"/>
      <c r="W108" s="229" t="s">
        <v>584</v>
      </c>
    </row>
    <row r="109" spans="1:48" s="428" customFormat="1" ht="51.75" customHeight="1">
      <c r="A109" s="328">
        <v>107</v>
      </c>
      <c r="B109" s="396"/>
      <c r="C109" s="250"/>
      <c r="D109" s="396"/>
      <c r="E109" s="308"/>
      <c r="F109" s="396"/>
      <c r="G109" s="240"/>
      <c r="H109" s="250"/>
      <c r="I109" s="371" t="s">
        <v>582</v>
      </c>
      <c r="J109" s="258"/>
      <c r="K109" s="258">
        <v>200000</v>
      </c>
      <c r="L109" s="368">
        <v>200000</v>
      </c>
      <c r="M109" s="282" t="s">
        <v>328</v>
      </c>
      <c r="N109" s="395"/>
      <c r="O109" s="425" t="s">
        <v>160</v>
      </c>
      <c r="P109" s="395"/>
      <c r="Q109" s="396"/>
      <c r="R109" s="396"/>
      <c r="S109" s="376">
        <v>5</v>
      </c>
      <c r="T109" s="376">
        <v>5</v>
      </c>
      <c r="U109" s="310"/>
      <c r="V109" s="310"/>
      <c r="W109" s="377" t="s">
        <v>584</v>
      </c>
    </row>
    <row r="110" spans="1:48" s="428" customFormat="1" ht="51.75" customHeight="1">
      <c r="A110" s="328">
        <v>108</v>
      </c>
      <c r="B110" s="396"/>
      <c r="C110" s="250"/>
      <c r="D110" s="396"/>
      <c r="E110" s="308"/>
      <c r="F110" s="396"/>
      <c r="G110" s="240"/>
      <c r="H110" s="250"/>
      <c r="I110" s="371" t="s">
        <v>583</v>
      </c>
      <c r="J110" s="258"/>
      <c r="K110" s="258">
        <v>200000</v>
      </c>
      <c r="L110" s="368">
        <v>200000</v>
      </c>
      <c r="M110" s="282" t="s">
        <v>328</v>
      </c>
      <c r="N110" s="395"/>
      <c r="O110" s="425" t="s">
        <v>160</v>
      </c>
      <c r="P110" s="395"/>
      <c r="Q110" s="396"/>
      <c r="R110" s="396"/>
      <c r="S110" s="376">
        <v>5</v>
      </c>
      <c r="T110" s="376">
        <v>5</v>
      </c>
      <c r="U110" s="310"/>
      <c r="V110" s="310"/>
      <c r="W110" s="377" t="s">
        <v>584</v>
      </c>
    </row>
    <row r="111" spans="1:48" s="401" customFormat="1" ht="33" customHeight="1">
      <c r="A111" s="332">
        <v>109</v>
      </c>
      <c r="B111" s="418" t="s">
        <v>619</v>
      </c>
      <c r="C111" s="294"/>
      <c r="D111" s="420">
        <v>5150000</v>
      </c>
      <c r="E111" s="315">
        <v>5150000</v>
      </c>
      <c r="F111" s="418" t="s">
        <v>484</v>
      </c>
      <c r="G111" s="223"/>
      <c r="H111" s="223"/>
      <c r="I111" s="423"/>
      <c r="J111" s="294"/>
      <c r="K111" s="295"/>
      <c r="L111" s="420"/>
      <c r="M111" s="315"/>
      <c r="N111" s="426"/>
      <c r="O111" s="332" t="s">
        <v>124</v>
      </c>
      <c r="P111" s="332">
        <v>3</v>
      </c>
      <c r="Q111" s="332">
        <v>23</v>
      </c>
      <c r="R111" s="332">
        <v>1</v>
      </c>
      <c r="S111" s="332">
        <v>5</v>
      </c>
      <c r="T111" s="332">
        <v>6</v>
      </c>
      <c r="U111" s="313"/>
      <c r="V111" s="313"/>
      <c r="W111" s="429"/>
    </row>
    <row r="112" spans="1:48" s="428" customFormat="1" ht="43.5" customHeight="1">
      <c r="A112" s="328">
        <v>110</v>
      </c>
      <c r="B112" s="419"/>
      <c r="C112" s="294"/>
      <c r="D112" s="421"/>
      <c r="E112" s="316"/>
      <c r="F112" s="422"/>
      <c r="G112" s="223"/>
      <c r="H112" s="223"/>
      <c r="I112" s="424" t="s">
        <v>567</v>
      </c>
      <c r="J112" s="294"/>
      <c r="K112" s="295"/>
      <c r="L112" s="421">
        <v>2000000</v>
      </c>
      <c r="M112" s="316" t="s">
        <v>328</v>
      </c>
      <c r="N112" s="427"/>
      <c r="O112" s="376" t="s">
        <v>124</v>
      </c>
      <c r="P112" s="376">
        <v>4</v>
      </c>
      <c r="Q112" s="376">
        <v>16</v>
      </c>
      <c r="R112" s="376" t="s">
        <v>568</v>
      </c>
      <c r="S112" s="376">
        <v>5</v>
      </c>
      <c r="T112" s="376">
        <v>6</v>
      </c>
      <c r="U112" s="313"/>
      <c r="V112" s="313"/>
      <c r="W112" s="419"/>
    </row>
    <row r="113" spans="1:23" s="314" customFormat="1" ht="51.75" hidden="1" customHeight="1">
      <c r="A113" s="240">
        <v>111</v>
      </c>
      <c r="B113" s="224"/>
      <c r="C113" s="294"/>
      <c r="D113" s="316"/>
      <c r="E113" s="316"/>
      <c r="F113" s="317"/>
      <c r="G113" s="223"/>
      <c r="H113" s="223"/>
      <c r="I113" s="224" t="s">
        <v>569</v>
      </c>
      <c r="J113" s="294"/>
      <c r="K113" s="295"/>
      <c r="L113" s="316" t="s">
        <v>328</v>
      </c>
      <c r="M113" s="316">
        <v>106300</v>
      </c>
      <c r="N113" s="318" t="s">
        <v>306</v>
      </c>
      <c r="O113" s="266" t="s">
        <v>124</v>
      </c>
      <c r="P113" s="266">
        <v>3</v>
      </c>
      <c r="Q113" s="266">
        <v>23</v>
      </c>
      <c r="R113" s="266" t="s">
        <v>570</v>
      </c>
      <c r="S113" s="259">
        <v>5</v>
      </c>
      <c r="T113" s="259">
        <v>6</v>
      </c>
      <c r="U113" s="313"/>
      <c r="V113" s="313"/>
      <c r="W113" s="224"/>
    </row>
    <row r="114" spans="1:23" s="350" customFormat="1" ht="51.75" customHeight="1">
      <c r="A114" s="328">
        <v>112</v>
      </c>
      <c r="B114" s="353" t="s">
        <v>485</v>
      </c>
      <c r="C114" s="242">
        <v>131200</v>
      </c>
      <c r="D114" s="344">
        <v>131200</v>
      </c>
      <c r="E114" s="242">
        <v>131200</v>
      </c>
      <c r="F114" s="353" t="s">
        <v>439</v>
      </c>
      <c r="G114" s="245">
        <v>95</v>
      </c>
      <c r="H114" s="319" t="s">
        <v>198</v>
      </c>
      <c r="I114" s="370" t="s">
        <v>199</v>
      </c>
      <c r="J114" s="320">
        <v>131200</v>
      </c>
      <c r="K114" s="298" t="s">
        <v>250</v>
      </c>
      <c r="L114" s="344">
        <v>131200</v>
      </c>
      <c r="M114" s="242">
        <v>131200</v>
      </c>
      <c r="N114" s="353" t="s">
        <v>439</v>
      </c>
      <c r="O114" s="346" t="s">
        <v>124</v>
      </c>
      <c r="P114" s="346">
        <v>4</v>
      </c>
      <c r="Q114" s="346">
        <v>11</v>
      </c>
      <c r="R114" s="346">
        <v>4</v>
      </c>
      <c r="S114" s="346">
        <v>5</v>
      </c>
      <c r="T114" s="346">
        <v>7</v>
      </c>
      <c r="U114" s="260">
        <f>L114-J114</f>
        <v>0</v>
      </c>
      <c r="V114" s="260">
        <v>0</v>
      </c>
      <c r="W114" s="353"/>
    </row>
    <row r="115" spans="1:23" ht="51.75" customHeight="1">
      <c r="A115" s="328">
        <v>113</v>
      </c>
      <c r="B115" s="353" t="s">
        <v>486</v>
      </c>
      <c r="C115" s="242">
        <v>150000</v>
      </c>
      <c r="D115" s="431">
        <v>150000</v>
      </c>
      <c r="E115" s="270">
        <v>150000</v>
      </c>
      <c r="F115" s="353" t="s">
        <v>487</v>
      </c>
      <c r="G115" s="245">
        <v>96</v>
      </c>
      <c r="H115" s="220" t="s">
        <v>200</v>
      </c>
      <c r="I115" s="341" t="s">
        <v>616</v>
      </c>
      <c r="J115" s="242">
        <v>150000</v>
      </c>
      <c r="K115" s="298" t="s">
        <v>303</v>
      </c>
      <c r="L115" s="431">
        <v>150000</v>
      </c>
      <c r="M115" s="270">
        <v>150000</v>
      </c>
      <c r="N115" s="353" t="s">
        <v>487</v>
      </c>
      <c r="O115" s="346" t="s">
        <v>124</v>
      </c>
      <c r="P115" s="346">
        <v>3</v>
      </c>
      <c r="Q115" s="346">
        <v>11</v>
      </c>
      <c r="R115" s="346">
        <v>4</v>
      </c>
      <c r="S115" s="346">
        <v>5</v>
      </c>
      <c r="T115" s="346">
        <v>7</v>
      </c>
      <c r="U115" s="260">
        <f>L115-J115</f>
        <v>0</v>
      </c>
      <c r="V115" s="260">
        <v>0</v>
      </c>
      <c r="W115" s="353"/>
    </row>
    <row r="116" spans="1:23" s="350" customFormat="1" ht="75" customHeight="1">
      <c r="A116" s="328">
        <v>114</v>
      </c>
      <c r="B116" s="353" t="s">
        <v>488</v>
      </c>
      <c r="C116" s="242">
        <v>133800</v>
      </c>
      <c r="D116" s="344">
        <v>133800</v>
      </c>
      <c r="E116" s="242">
        <v>133800</v>
      </c>
      <c r="F116" s="373" t="s">
        <v>489</v>
      </c>
      <c r="G116" s="245">
        <v>97</v>
      </c>
      <c r="H116" s="220" t="s">
        <v>201</v>
      </c>
      <c r="I116" s="341" t="s">
        <v>620</v>
      </c>
      <c r="J116" s="242">
        <v>133800</v>
      </c>
      <c r="K116" s="278" t="s">
        <v>304</v>
      </c>
      <c r="L116" s="344">
        <v>1110000</v>
      </c>
      <c r="M116" s="242">
        <v>1110000</v>
      </c>
      <c r="N116" s="374" t="s">
        <v>304</v>
      </c>
      <c r="O116" s="346" t="s">
        <v>124</v>
      </c>
      <c r="P116" s="346">
        <v>3</v>
      </c>
      <c r="Q116" s="346">
        <v>11</v>
      </c>
      <c r="R116" s="346">
        <v>4</v>
      </c>
      <c r="S116" s="346">
        <v>5</v>
      </c>
      <c r="T116" s="346">
        <v>7</v>
      </c>
      <c r="U116" s="260">
        <f>L116-J116</f>
        <v>976200</v>
      </c>
      <c r="V116" s="260">
        <v>0</v>
      </c>
      <c r="W116" s="353"/>
    </row>
  </sheetData>
  <autoFilter ref="A2:W116" xr:uid="{00000000-0009-0000-0000-000004000000}">
    <filterColumn colId="11">
      <filters blank="1">
        <filter val="0"/>
        <filter val="1,033,300"/>
        <filter val="1,094,300"/>
        <filter val="1,110,000"/>
        <filter val="1,186,250"/>
        <filter val="1,246,850"/>
        <filter val="1,500,000"/>
        <filter val="1,510,669"/>
        <filter val="1,881,900"/>
        <filter val="11,889,920"/>
        <filter val="118,000"/>
        <filter val="12,000"/>
        <filter val="12,800,000"/>
        <filter val="120,216"/>
        <filter val="123,200"/>
        <filter val="13,050,000"/>
        <filter val="131,200"/>
        <filter val="148,000"/>
        <filter val="150,000"/>
        <filter val="16,940,000"/>
        <filter val="164,000"/>
        <filter val="18,756,600"/>
        <filter val="192,600,000"/>
        <filter val="2,000,000"/>
        <filter val="2,250,700"/>
        <filter val="2,262,400"/>
        <filter val="2,686,700"/>
        <filter val="20,000,000"/>
        <filter val="200,000"/>
        <filter val="236,500"/>
        <filter val="253,800"/>
        <filter val="261,400"/>
        <filter val="27,176,000"/>
        <filter val="270,600"/>
        <filter val="28,384,500"/>
        <filter val="3,000,000"/>
        <filter val="3,182,000"/>
        <filter val="30,100,000"/>
        <filter val="300,000"/>
        <filter val="32,500,000"/>
        <filter val="35,000,000"/>
        <filter val="4,900,000"/>
        <filter val="400,000"/>
        <filter val="42,197,400"/>
        <filter val="44,540,000"/>
        <filter val="46,542,500"/>
        <filter val="481,400"/>
        <filter val="498,800"/>
        <filter val="5,000,000"/>
        <filter val="5,100,000"/>
        <filter val="500,000"/>
        <filter val="54,000,000"/>
        <filter val="546,800"/>
        <filter val="569,800"/>
        <filter val="596,500"/>
        <filter val="6,000,000"/>
        <filter val="6,211,100"/>
        <filter val="62,700,000"/>
        <filter val="642,000"/>
        <filter val="707,150"/>
        <filter val="73,850,000"/>
        <filter val="763,830"/>
        <filter val="81,500"/>
        <filter val="833,800"/>
        <filter val="854,400"/>
        <filter val="860,000"/>
        <filter val="886,000"/>
        <filter val="93,400"/>
        <filter val="944,800"/>
        <filter val="96,224,000"/>
        <filter val="987,380"/>
      </filters>
    </filterColumn>
    <sortState xmlns:xlrd2="http://schemas.microsoft.com/office/spreadsheetml/2017/richdata2" ref="A3:W120">
      <sortCondition ref="S2:S118"/>
    </sortState>
  </autoFilter>
  <hyperlinks>
    <hyperlink ref="H114" r:id="rId1" display="https://emenscr.nesdb.go.th/reporter/view.html?5dc90e9e618d7a030c89c07f" xr:uid="{00000000-0004-0000-0400-000000000000}"/>
    <hyperlink ref="I114" r:id="rId2" display="https://emenscr.nesdb.go.th/reporter/view.html?5dc90e9e618d7a030c89c07f" xr:uid="{00000000-0004-0000-0400-000001000000}"/>
    <hyperlink ref="I50" r:id="rId3" display="https://emenscr.nesdb.go.th/reporter/view.html?5db96b12e414e50a393a43f5" xr:uid="{00000000-0004-0000-0400-000002000000}"/>
    <hyperlink ref="I33" r:id="rId4" display="https://emenscr.nesdb.go.th/reporter/view.html?5db1d954a099c714703197de" xr:uid="{00000000-0004-0000-0400-000003000000}"/>
  </hyperlinks>
  <printOptions horizontalCentered="1"/>
  <pageMargins left="0" right="0" top="0.19685039370078741" bottom="7.874015748031496E-2" header="0.31496062992125984" footer="7.874015748031496E-2"/>
  <pageSetup paperSize="9" scale="58" fitToHeight="0" orientation="landscape" r:id="rId5"/>
  <colBreaks count="1" manualBreakCount="1">
    <brk id="23" max="1048575" man="1"/>
  </colBreaks>
  <legacy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20-02-08 รวมทั้งหมด</vt:lpstr>
      <vt:lpstr>โครงการเพิ่มเติมในตารางเทียบ 63</vt:lpstr>
      <vt:lpstr>1เทียบเล่ม63-65กับระบบeMENSC </vt:lpstr>
      <vt:lpstr>2เทียบเล่ม63-65กับระบบeMENSCR</vt:lpstr>
      <vt:lpstr>2เทียบเล่ม64กับคำของบ 64</vt:lpstr>
      <vt:lpstr>'2เทียบเล่ม64กับคำของบ 64'!Print_Area</vt:lpstr>
      <vt:lpstr>'1เทียบเล่ม63-65กับระบบeMENSC '!Print_Titles</vt:lpstr>
      <vt:lpstr>'20-02-08 รวมทั้งหมด'!Print_Titles</vt:lpstr>
      <vt:lpstr>'2เทียบเล่ม63-65กับระบบeMENSCR'!Print_Titles</vt:lpstr>
      <vt:lpstr>'2เทียบเล่ม64กับคำของบ 64'!Print_Titles</vt:lpstr>
      <vt:lpstr>'โครงการเพิ่มเติมในตารางเทียบ 63'!Print_Titles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floor5-ts09</dc:creator>
  <cp:lastModifiedBy>Noom</cp:lastModifiedBy>
  <cp:lastPrinted>2020-07-16T03:07:12Z</cp:lastPrinted>
  <dcterms:created xsi:type="dcterms:W3CDTF">2020-04-22T07:43:50Z</dcterms:created>
  <dcterms:modified xsi:type="dcterms:W3CDTF">2020-07-16T03:31:53Z</dcterms:modified>
</cp:coreProperties>
</file>