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-165" windowWidth="11190" windowHeight="9270"/>
  </bookViews>
  <sheets>
    <sheet name="นผ.3.1 ปี 61" sheetId="2" r:id="rId1"/>
    <sheet name="Sheet1" sheetId="9" r:id="rId2"/>
  </sheets>
  <definedNames>
    <definedName name="_xlnm.Print_Titles" localSheetId="0">'นผ.3.1 ปี 61'!$A:$B,'นผ.3.1 ปี 61'!$2:$2</definedName>
  </definedNames>
  <calcPr calcId="145621"/>
</workbook>
</file>

<file path=xl/calcChain.xml><?xml version="1.0" encoding="utf-8"?>
<calcChain xmlns="http://schemas.openxmlformats.org/spreadsheetml/2006/main">
  <c r="C53" i="2" l="1"/>
  <c r="C59" i="2"/>
  <c r="CB12" i="2"/>
  <c r="N9" i="2"/>
  <c r="M3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1" i="2"/>
  <c r="C60" i="2"/>
  <c r="C58" i="2"/>
  <c r="C57" i="2"/>
  <c r="C56" i="2"/>
  <c r="C55" i="2"/>
  <c r="C54" i="2"/>
  <c r="C52" i="2"/>
  <c r="C51" i="2"/>
  <c r="C50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8" i="2"/>
  <c r="C7" i="2"/>
  <c r="C6" i="2"/>
  <c r="C5" i="2"/>
  <c r="AU23" i="2" l="1"/>
  <c r="AV32" i="2"/>
  <c r="D12" i="2"/>
  <c r="CA7" i="2"/>
  <c r="CA8" i="2"/>
  <c r="CA10" i="2"/>
  <c r="CA15" i="2"/>
  <c r="CA16" i="2"/>
  <c r="CA18" i="2"/>
  <c r="CA19" i="2"/>
  <c r="CA21" i="2"/>
  <c r="CA22" i="2"/>
  <c r="CA24" i="2"/>
  <c r="CA25" i="2"/>
  <c r="CA27" i="2"/>
  <c r="CA28" i="2"/>
  <c r="CA30" i="2"/>
  <c r="CA31" i="2"/>
  <c r="CA33" i="2"/>
  <c r="CA34" i="2"/>
  <c r="CA35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104" i="2"/>
  <c r="CA53" i="2"/>
  <c r="CA55" i="2"/>
  <c r="CA56" i="2"/>
  <c r="CA57" i="2"/>
  <c r="CA58" i="2"/>
  <c r="CA60" i="2"/>
  <c r="CA61" i="2"/>
  <c r="CA63" i="2"/>
  <c r="CA65" i="2"/>
  <c r="CA66" i="2"/>
  <c r="CA67" i="2"/>
  <c r="CA68" i="2"/>
  <c r="CA69" i="2"/>
  <c r="CA70" i="2"/>
  <c r="CA71" i="2"/>
  <c r="CA74" i="2"/>
  <c r="CA75" i="2"/>
  <c r="CA76" i="2"/>
  <c r="CA77" i="2"/>
  <c r="CA78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7" i="2"/>
  <c r="CA98" i="2"/>
  <c r="CA99" i="2"/>
  <c r="CA100" i="2"/>
  <c r="CA101" i="2"/>
  <c r="CA102" i="2"/>
  <c r="CA103" i="2"/>
  <c r="CA106" i="2"/>
  <c r="CA107" i="2"/>
  <c r="CA108" i="2"/>
  <c r="CA109" i="2"/>
  <c r="CA110" i="2"/>
  <c r="CA111" i="2"/>
  <c r="CA112" i="2"/>
  <c r="CA113" i="2"/>
  <c r="CA114" i="2"/>
  <c r="CA115" i="2"/>
  <c r="CA116" i="2"/>
  <c r="D54" i="2"/>
  <c r="CK58" i="2"/>
  <c r="BT58" i="2"/>
  <c r="AE58" i="2"/>
  <c r="BT10" i="2"/>
  <c r="BT8" i="2"/>
  <c r="L105" i="2"/>
  <c r="BT7" i="2"/>
  <c r="BT55" i="2"/>
  <c r="BT56" i="2"/>
  <c r="BT57" i="2"/>
  <c r="BT74" i="2"/>
  <c r="BT75" i="2"/>
  <c r="BT76" i="2"/>
  <c r="BT77" i="2"/>
  <c r="BT78" i="2"/>
  <c r="BT53" i="2"/>
  <c r="BT60" i="2"/>
  <c r="BT61" i="2"/>
  <c r="BT15" i="2"/>
  <c r="BT16" i="2"/>
  <c r="BT18" i="2"/>
  <c r="BT19" i="2"/>
  <c r="BT21" i="2"/>
  <c r="BT22" i="2"/>
  <c r="BT24" i="2"/>
  <c r="BT25" i="2"/>
  <c r="BT27" i="2"/>
  <c r="BT28" i="2"/>
  <c r="BT30" i="2"/>
  <c r="BT31" i="2"/>
  <c r="BT33" i="2"/>
  <c r="BT34" i="2"/>
  <c r="BT35" i="2"/>
  <c r="BT37" i="2"/>
  <c r="BT38" i="2"/>
  <c r="BT39" i="2"/>
  <c r="BT40" i="2"/>
  <c r="BT41" i="2"/>
  <c r="BT42" i="2"/>
  <c r="BT43" i="2"/>
  <c r="BT44" i="2"/>
  <c r="BT45" i="2"/>
  <c r="BT46" i="2"/>
  <c r="BT47" i="2"/>
  <c r="BT48" i="2"/>
  <c r="BT49" i="2"/>
  <c r="BT104" i="2"/>
  <c r="BT63" i="2"/>
  <c r="BT65" i="2"/>
  <c r="BT66" i="2"/>
  <c r="BT67" i="2"/>
  <c r="BT68" i="2"/>
  <c r="BT69" i="2"/>
  <c r="BT70" i="2"/>
  <c r="BT80" i="2"/>
  <c r="BT81" i="2"/>
  <c r="BT82" i="2"/>
  <c r="BT83" i="2"/>
  <c r="BT84" i="2"/>
  <c r="BT85" i="2"/>
  <c r="BT86" i="2"/>
  <c r="BT87" i="2"/>
  <c r="BT88" i="2"/>
  <c r="BT89" i="2"/>
  <c r="BT90" i="2"/>
  <c r="BT91" i="2"/>
  <c r="BT92" i="2"/>
  <c r="BT93" i="2"/>
  <c r="BT94" i="2"/>
  <c r="BT95" i="2"/>
  <c r="BT97" i="2"/>
  <c r="BT98" i="2"/>
  <c r="BT99" i="2"/>
  <c r="BT100" i="2"/>
  <c r="BT101" i="2"/>
  <c r="BT102" i="2"/>
  <c r="BT103" i="2"/>
  <c r="BT71" i="2"/>
  <c r="BT106" i="2"/>
  <c r="BT107" i="2"/>
  <c r="BT108" i="2"/>
  <c r="BT109" i="2"/>
  <c r="BT110" i="2"/>
  <c r="BT111" i="2"/>
  <c r="BT112" i="2"/>
  <c r="BT113" i="2"/>
  <c r="BT114" i="2"/>
  <c r="BT115" i="2"/>
  <c r="BT116" i="2"/>
  <c r="AZ58" i="2" l="1"/>
  <c r="M58" i="2"/>
  <c r="CK7" i="2"/>
  <c r="CK8" i="2"/>
  <c r="CK55" i="2"/>
  <c r="CK56" i="2"/>
  <c r="CK57" i="2"/>
  <c r="CK74" i="2"/>
  <c r="CK75" i="2"/>
  <c r="CK76" i="2"/>
  <c r="CK77" i="2"/>
  <c r="CK78" i="2"/>
  <c r="CK53" i="2"/>
  <c r="CK60" i="2"/>
  <c r="CK61" i="2"/>
  <c r="CK10" i="2"/>
  <c r="CK15" i="2"/>
  <c r="CK16" i="2"/>
  <c r="CK18" i="2"/>
  <c r="CK19" i="2"/>
  <c r="CK21" i="2"/>
  <c r="CK22" i="2"/>
  <c r="CK24" i="2"/>
  <c r="CK25" i="2"/>
  <c r="CK27" i="2"/>
  <c r="CK28" i="2"/>
  <c r="CK30" i="2"/>
  <c r="CK31" i="2"/>
  <c r="CK33" i="2"/>
  <c r="CK34" i="2"/>
  <c r="CK35" i="2"/>
  <c r="CK37" i="2"/>
  <c r="CK38" i="2"/>
  <c r="CK39" i="2"/>
  <c r="CK40" i="2"/>
  <c r="CK41" i="2"/>
  <c r="CK42" i="2"/>
  <c r="CK43" i="2"/>
  <c r="CK44" i="2"/>
  <c r="CK45" i="2"/>
  <c r="CK46" i="2"/>
  <c r="CK47" i="2"/>
  <c r="CK48" i="2"/>
  <c r="CK49" i="2"/>
  <c r="CK104" i="2"/>
  <c r="CK63" i="2"/>
  <c r="CK65" i="2"/>
  <c r="CK66" i="2"/>
  <c r="CK67" i="2"/>
  <c r="CK68" i="2"/>
  <c r="CK69" i="2"/>
  <c r="CK70" i="2"/>
  <c r="CK80" i="2"/>
  <c r="CK81" i="2"/>
  <c r="CK82" i="2"/>
  <c r="CK83" i="2"/>
  <c r="CK84" i="2"/>
  <c r="CK85" i="2"/>
  <c r="CK86" i="2"/>
  <c r="CK87" i="2"/>
  <c r="CK88" i="2"/>
  <c r="CK89" i="2"/>
  <c r="CK90" i="2"/>
  <c r="CK91" i="2"/>
  <c r="CK92" i="2"/>
  <c r="CK93" i="2"/>
  <c r="CK94" i="2"/>
  <c r="CK95" i="2"/>
  <c r="CK97" i="2"/>
  <c r="CK98" i="2"/>
  <c r="CK99" i="2"/>
  <c r="CK100" i="2"/>
  <c r="CK101" i="2"/>
  <c r="CK102" i="2"/>
  <c r="CK103" i="2"/>
  <c r="CK71" i="2"/>
  <c r="CK106" i="2"/>
  <c r="CK107" i="2"/>
  <c r="CK108" i="2"/>
  <c r="CK109" i="2"/>
  <c r="CK110" i="2"/>
  <c r="CK111" i="2"/>
  <c r="CK112" i="2"/>
  <c r="CK113" i="2"/>
  <c r="CK114" i="2"/>
  <c r="CK115" i="2"/>
  <c r="CK116" i="2"/>
  <c r="AZ7" i="2"/>
  <c r="AZ8" i="2"/>
  <c r="AZ55" i="2"/>
  <c r="AZ56" i="2"/>
  <c r="AZ57" i="2"/>
  <c r="AZ74" i="2"/>
  <c r="AZ75" i="2"/>
  <c r="AZ76" i="2"/>
  <c r="AZ77" i="2"/>
  <c r="AZ78" i="2"/>
  <c r="AZ53" i="2"/>
  <c r="AZ60" i="2"/>
  <c r="AZ61" i="2"/>
  <c r="AZ10" i="2"/>
  <c r="AZ15" i="2"/>
  <c r="AZ16" i="2"/>
  <c r="AZ18" i="2"/>
  <c r="AZ19" i="2"/>
  <c r="AZ21" i="2"/>
  <c r="AZ22" i="2"/>
  <c r="AZ24" i="2"/>
  <c r="AZ25" i="2"/>
  <c r="AZ27" i="2"/>
  <c r="AZ28" i="2"/>
  <c r="AZ30" i="2"/>
  <c r="AZ31" i="2"/>
  <c r="AZ33" i="2"/>
  <c r="AZ34" i="2"/>
  <c r="AZ35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104" i="2"/>
  <c r="AZ63" i="2"/>
  <c r="AZ65" i="2"/>
  <c r="AZ66" i="2"/>
  <c r="AZ67" i="2"/>
  <c r="AZ68" i="2"/>
  <c r="AZ69" i="2"/>
  <c r="AZ70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7" i="2"/>
  <c r="AZ98" i="2"/>
  <c r="AZ99" i="2"/>
  <c r="AZ100" i="2"/>
  <c r="AZ101" i="2"/>
  <c r="AZ102" i="2"/>
  <c r="AZ103" i="2"/>
  <c r="AZ71" i="2"/>
  <c r="AZ106" i="2"/>
  <c r="AZ107" i="2"/>
  <c r="AZ108" i="2"/>
  <c r="AZ109" i="2"/>
  <c r="AZ110" i="2"/>
  <c r="AZ111" i="2"/>
  <c r="AZ112" i="2"/>
  <c r="AZ113" i="2"/>
  <c r="AZ114" i="2"/>
  <c r="AZ115" i="2"/>
  <c r="AZ116" i="2"/>
  <c r="AE7" i="2"/>
  <c r="AE8" i="2"/>
  <c r="AE55" i="2"/>
  <c r="AE56" i="2"/>
  <c r="AE57" i="2"/>
  <c r="AE74" i="2"/>
  <c r="AE75" i="2"/>
  <c r="AE76" i="2"/>
  <c r="AE77" i="2"/>
  <c r="AE78" i="2"/>
  <c r="AE53" i="2"/>
  <c r="AE60" i="2"/>
  <c r="AE61" i="2"/>
  <c r="AE10" i="2"/>
  <c r="AE15" i="2"/>
  <c r="AE16" i="2"/>
  <c r="AE18" i="2"/>
  <c r="AE19" i="2"/>
  <c r="AE21" i="2"/>
  <c r="AE22" i="2"/>
  <c r="AE24" i="2"/>
  <c r="AE25" i="2"/>
  <c r="AE27" i="2"/>
  <c r="AE28" i="2"/>
  <c r="AE30" i="2"/>
  <c r="AE31" i="2"/>
  <c r="AE33" i="2"/>
  <c r="AE34" i="2"/>
  <c r="AE35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104" i="2"/>
  <c r="AE63" i="2"/>
  <c r="AE65" i="2"/>
  <c r="AE66" i="2"/>
  <c r="AE67" i="2"/>
  <c r="AE68" i="2"/>
  <c r="AE69" i="2"/>
  <c r="AE70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7" i="2"/>
  <c r="AE99" i="2"/>
  <c r="AE100" i="2"/>
  <c r="AE101" i="2"/>
  <c r="AE102" i="2"/>
  <c r="AE103" i="2"/>
  <c r="AE71" i="2"/>
  <c r="AE106" i="2"/>
  <c r="AE107" i="2"/>
  <c r="AE108" i="2"/>
  <c r="AE109" i="2"/>
  <c r="AE110" i="2"/>
  <c r="AE111" i="2"/>
  <c r="AE112" i="2"/>
  <c r="AE113" i="2"/>
  <c r="AE114" i="2"/>
  <c r="AE115" i="2"/>
  <c r="AE116" i="2"/>
  <c r="M7" i="2"/>
  <c r="M8" i="2"/>
  <c r="M55" i="2"/>
  <c r="M56" i="2"/>
  <c r="M57" i="2"/>
  <c r="M74" i="2"/>
  <c r="M75" i="2"/>
  <c r="M76" i="2"/>
  <c r="M77" i="2"/>
  <c r="M78" i="2"/>
  <c r="M53" i="2"/>
  <c r="M60" i="2"/>
  <c r="M61" i="2"/>
  <c r="M10" i="2"/>
  <c r="M15" i="2"/>
  <c r="M16" i="2"/>
  <c r="M18" i="2"/>
  <c r="M19" i="2"/>
  <c r="M21" i="2"/>
  <c r="M22" i="2"/>
  <c r="M24" i="2"/>
  <c r="M25" i="2"/>
  <c r="M27" i="2"/>
  <c r="M28" i="2"/>
  <c r="M30" i="2"/>
  <c r="M31" i="2"/>
  <c r="M33" i="2"/>
  <c r="M34" i="2"/>
  <c r="M35" i="2"/>
  <c r="M37" i="2"/>
  <c r="C37" i="2" s="1"/>
  <c r="M38" i="2"/>
  <c r="C38" i="2" s="1"/>
  <c r="M39" i="2"/>
  <c r="M40" i="2"/>
  <c r="M41" i="2"/>
  <c r="C41" i="2" s="1"/>
  <c r="M42" i="2"/>
  <c r="C42" i="2" s="1"/>
  <c r="M43" i="2"/>
  <c r="M44" i="2"/>
  <c r="M45" i="2"/>
  <c r="C45" i="2" s="1"/>
  <c r="M46" i="2"/>
  <c r="C46" i="2" s="1"/>
  <c r="M47" i="2"/>
  <c r="M48" i="2"/>
  <c r="M49" i="2"/>
  <c r="M104" i="2"/>
  <c r="M63" i="2"/>
  <c r="M65" i="2"/>
  <c r="M66" i="2"/>
  <c r="M67" i="2"/>
  <c r="M68" i="2"/>
  <c r="M69" i="2"/>
  <c r="M70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7" i="2"/>
  <c r="M98" i="2"/>
  <c r="M99" i="2"/>
  <c r="M100" i="2"/>
  <c r="M101" i="2"/>
  <c r="M102" i="2"/>
  <c r="M103" i="2"/>
  <c r="M71" i="2"/>
  <c r="M106" i="2"/>
  <c r="M107" i="2"/>
  <c r="M108" i="2"/>
  <c r="M109" i="2"/>
  <c r="M110" i="2"/>
  <c r="M111" i="2"/>
  <c r="M112" i="2"/>
  <c r="M113" i="2"/>
  <c r="M114" i="2"/>
  <c r="M115" i="2"/>
  <c r="M116" i="2"/>
  <c r="BU6" i="2"/>
  <c r="BU54" i="2"/>
  <c r="BU73" i="2"/>
  <c r="BU59" i="2"/>
  <c r="BU12" i="2"/>
  <c r="BU13" i="2"/>
  <c r="BU14" i="2"/>
  <c r="BU17" i="2"/>
  <c r="BU20" i="2"/>
  <c r="BU23" i="2"/>
  <c r="BU26" i="2"/>
  <c r="BU29" i="2"/>
  <c r="BU32" i="2"/>
  <c r="BU36" i="2"/>
  <c r="BU64" i="2"/>
  <c r="BU96" i="2"/>
  <c r="BU105" i="2"/>
  <c r="C49" i="2" l="1"/>
  <c r="C48" i="2"/>
  <c r="C40" i="2"/>
  <c r="C47" i="2"/>
  <c r="C39" i="2"/>
  <c r="C44" i="2"/>
  <c r="C43" i="2"/>
  <c r="BU79" i="2"/>
  <c r="BU5" i="2"/>
  <c r="BU62" i="2"/>
  <c r="BU72" i="2"/>
  <c r="BU11" i="2"/>
  <c r="BU9" i="2" s="1"/>
  <c r="BU4" i="2" l="1"/>
  <c r="BU3" i="2"/>
  <c r="J105" i="2"/>
  <c r="J96" i="2"/>
  <c r="J68" i="2"/>
  <c r="J64" i="2"/>
  <c r="J36" i="2"/>
  <c r="J32" i="2"/>
  <c r="J29" i="2"/>
  <c r="J26" i="2"/>
  <c r="J23" i="2"/>
  <c r="J20" i="2"/>
  <c r="J17" i="2"/>
  <c r="J14" i="2"/>
  <c r="J13" i="2"/>
  <c r="J12" i="2"/>
  <c r="J59" i="2"/>
  <c r="J73" i="2"/>
  <c r="J54" i="2"/>
  <c r="J6" i="2"/>
  <c r="J79" i="2" l="1"/>
  <c r="J5" i="2"/>
  <c r="J72" i="2"/>
  <c r="J11" i="2"/>
  <c r="J9" i="2" s="1"/>
  <c r="J62" i="2"/>
  <c r="J4" i="2" l="1"/>
  <c r="J3" i="2"/>
  <c r="AY17" i="2"/>
  <c r="AX17" i="2"/>
  <c r="AW17" i="2"/>
  <c r="AV17" i="2"/>
  <c r="AU17" i="2"/>
  <c r="Y17" i="2"/>
  <c r="CP36" i="2" l="1"/>
  <c r="CP17" i="2"/>
  <c r="CL96" i="2"/>
  <c r="CM96" i="2"/>
  <c r="CM5" i="2" l="1"/>
  <c r="CM79" i="2"/>
  <c r="CL5" i="2"/>
  <c r="CL79" i="2"/>
  <c r="E73" i="2"/>
  <c r="D73" i="2"/>
  <c r="AD13" i="2" l="1"/>
  <c r="L20" i="2" l="1"/>
  <c r="L96" i="2"/>
  <c r="L64" i="2"/>
  <c r="L62" i="2" s="1"/>
  <c r="L36" i="2"/>
  <c r="L32" i="2"/>
  <c r="L29" i="2"/>
  <c r="L26" i="2"/>
  <c r="L23" i="2"/>
  <c r="L17" i="2"/>
  <c r="L14" i="2"/>
  <c r="L12" i="2"/>
  <c r="L13" i="2"/>
  <c r="L59" i="2"/>
  <c r="CM59" i="2"/>
  <c r="CP59" i="2"/>
  <c r="CO59" i="2"/>
  <c r="CN59" i="2"/>
  <c r="CJ59" i="2"/>
  <c r="CI59" i="2"/>
  <c r="CH59" i="2"/>
  <c r="CE59" i="2"/>
  <c r="AC59" i="2"/>
  <c r="BS59" i="2"/>
  <c r="BR59" i="2"/>
  <c r="BQ59" i="2"/>
  <c r="BP59" i="2"/>
  <c r="BO59" i="2"/>
  <c r="BN59" i="2"/>
  <c r="BM59" i="2"/>
  <c r="BL59" i="2"/>
  <c r="BK59" i="2"/>
  <c r="BJ59" i="2"/>
  <c r="CL59" i="2"/>
  <c r="CD59" i="2"/>
  <c r="CC59" i="2"/>
  <c r="CB59" i="2"/>
  <c r="X59" i="2"/>
  <c r="W59" i="2"/>
  <c r="V59" i="2"/>
  <c r="AT59" i="2"/>
  <c r="U59" i="2"/>
  <c r="T59" i="2"/>
  <c r="S59" i="2"/>
  <c r="R59" i="2"/>
  <c r="Q59" i="2"/>
  <c r="P59" i="2"/>
  <c r="O59" i="2"/>
  <c r="N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BI59" i="2"/>
  <c r="BH59" i="2"/>
  <c r="BG59" i="2"/>
  <c r="BF59" i="2"/>
  <c r="BE59" i="2"/>
  <c r="BD59" i="2"/>
  <c r="BW59" i="2"/>
  <c r="BC59" i="2"/>
  <c r="BB59" i="2"/>
  <c r="AD59" i="2"/>
  <c r="BA59" i="2"/>
  <c r="BV59" i="2"/>
  <c r="K59" i="2"/>
  <c r="I59" i="2"/>
  <c r="H59" i="2"/>
  <c r="G59" i="2"/>
  <c r="F59" i="2"/>
  <c r="E59" i="2"/>
  <c r="D59" i="2"/>
  <c r="CG59" i="2"/>
  <c r="CF59" i="2"/>
  <c r="AB59" i="2"/>
  <c r="AA59" i="2"/>
  <c r="Z59" i="2"/>
  <c r="Y59" i="2"/>
  <c r="AY59" i="2"/>
  <c r="AX59" i="2"/>
  <c r="AW59" i="2"/>
  <c r="AV59" i="2"/>
  <c r="AU59" i="2"/>
  <c r="BY59" i="2"/>
  <c r="BZ59" i="2"/>
  <c r="BX59" i="2"/>
  <c r="CN73" i="2"/>
  <c r="CN72" i="2" s="1"/>
  <c r="CO73" i="2"/>
  <c r="CO72" i="2" s="1"/>
  <c r="CP73" i="2"/>
  <c r="CP72" i="2" s="1"/>
  <c r="CN12" i="2"/>
  <c r="CO12" i="2"/>
  <c r="CP12" i="2"/>
  <c r="CN13" i="2"/>
  <c r="CO13" i="2"/>
  <c r="CP13" i="2"/>
  <c r="CN14" i="2"/>
  <c r="CO14" i="2"/>
  <c r="CP14" i="2"/>
  <c r="CN17" i="2"/>
  <c r="CO17" i="2"/>
  <c r="CN20" i="2"/>
  <c r="CO20" i="2"/>
  <c r="CP20" i="2"/>
  <c r="CN23" i="2"/>
  <c r="CO23" i="2"/>
  <c r="CP23" i="2"/>
  <c r="CN26" i="2"/>
  <c r="CO26" i="2"/>
  <c r="CP26" i="2"/>
  <c r="CN29" i="2"/>
  <c r="CO29" i="2"/>
  <c r="CP29" i="2"/>
  <c r="CN32" i="2"/>
  <c r="CO32" i="2"/>
  <c r="CP32" i="2"/>
  <c r="CN36" i="2"/>
  <c r="CO36" i="2"/>
  <c r="CN64" i="2"/>
  <c r="CN62" i="2" s="1"/>
  <c r="CO64" i="2"/>
  <c r="CO62" i="2" s="1"/>
  <c r="CP64" i="2"/>
  <c r="CP62" i="2" s="1"/>
  <c r="CN96" i="2"/>
  <c r="CO96" i="2"/>
  <c r="CP96" i="2"/>
  <c r="CN105" i="2"/>
  <c r="CO105" i="2"/>
  <c r="CP105" i="2"/>
  <c r="CP5" i="2" l="1"/>
  <c r="CP79" i="2"/>
  <c r="CO5" i="2"/>
  <c r="CO79" i="2"/>
  <c r="CN5" i="2"/>
  <c r="CN79" i="2"/>
  <c r="L79" i="2"/>
  <c r="L5" i="2"/>
  <c r="CA59" i="2"/>
  <c r="CK96" i="2"/>
  <c r="BT59" i="2"/>
  <c r="CK59" i="2"/>
  <c r="AZ59" i="2"/>
  <c r="AE59" i="2"/>
  <c r="M59" i="2"/>
  <c r="L11" i="2"/>
  <c r="L9" i="2" s="1"/>
  <c r="C9" i="2" s="1"/>
  <c r="CO11" i="2"/>
  <c r="CO9" i="2" s="1"/>
  <c r="CP11" i="2"/>
  <c r="CP9" i="2" s="1"/>
  <c r="CN11" i="2"/>
  <c r="CN9" i="2" s="1"/>
  <c r="AK105" i="2"/>
  <c r="AL105" i="2"/>
  <c r="AM105" i="2"/>
  <c r="AN105" i="2"/>
  <c r="AK96" i="2"/>
  <c r="AL96" i="2"/>
  <c r="AM96" i="2"/>
  <c r="AN96" i="2"/>
  <c r="AM62" i="2"/>
  <c r="AJ13" i="2"/>
  <c r="AL79" i="2" l="1"/>
  <c r="AL5" i="2"/>
  <c r="AK5" i="2"/>
  <c r="AK79" i="2"/>
  <c r="AM79" i="2"/>
  <c r="AM5" i="2"/>
  <c r="AN79" i="2"/>
  <c r="AN5" i="2"/>
  <c r="E105" i="2"/>
  <c r="F105" i="2"/>
  <c r="G105" i="2"/>
  <c r="H105" i="2"/>
  <c r="I105" i="2"/>
  <c r="K105" i="2"/>
  <c r="BV105" i="2"/>
  <c r="BA105" i="2"/>
  <c r="AD105" i="2"/>
  <c r="BB105" i="2"/>
  <c r="BC105" i="2"/>
  <c r="BW105" i="2"/>
  <c r="BD105" i="2"/>
  <c r="BE105" i="2"/>
  <c r="BF105" i="2"/>
  <c r="BG105" i="2"/>
  <c r="BH105" i="2"/>
  <c r="BI105" i="2"/>
  <c r="AF105" i="2"/>
  <c r="AG105" i="2"/>
  <c r="AH105" i="2"/>
  <c r="AI105" i="2"/>
  <c r="AJ105" i="2"/>
  <c r="AO105" i="2"/>
  <c r="AP105" i="2"/>
  <c r="AQ105" i="2"/>
  <c r="AR105" i="2"/>
  <c r="AS105" i="2"/>
  <c r="N105" i="2"/>
  <c r="O105" i="2"/>
  <c r="P105" i="2"/>
  <c r="Q105" i="2"/>
  <c r="R105" i="2"/>
  <c r="S105" i="2"/>
  <c r="T105" i="2"/>
  <c r="U105" i="2"/>
  <c r="AT105" i="2"/>
  <c r="V105" i="2"/>
  <c r="W105" i="2"/>
  <c r="X105" i="2"/>
  <c r="CB105" i="2"/>
  <c r="CC105" i="2"/>
  <c r="CD105" i="2"/>
  <c r="CL105" i="2"/>
  <c r="CM105" i="2"/>
  <c r="BJ105" i="2"/>
  <c r="BK105" i="2"/>
  <c r="BL105" i="2"/>
  <c r="BM105" i="2"/>
  <c r="BN105" i="2"/>
  <c r="BO105" i="2"/>
  <c r="BP105" i="2"/>
  <c r="BQ105" i="2"/>
  <c r="BR105" i="2"/>
  <c r="BS105" i="2"/>
  <c r="BX105" i="2"/>
  <c r="BY105" i="2"/>
  <c r="BZ105" i="2"/>
  <c r="AU105" i="2"/>
  <c r="AV105" i="2"/>
  <c r="AW105" i="2"/>
  <c r="AX105" i="2"/>
  <c r="AY105" i="2"/>
  <c r="Y105" i="2"/>
  <c r="Z105" i="2"/>
  <c r="AA105" i="2"/>
  <c r="AB105" i="2"/>
  <c r="AC105" i="2"/>
  <c r="CE105" i="2"/>
  <c r="CF105" i="2"/>
  <c r="CG105" i="2"/>
  <c r="CH105" i="2"/>
  <c r="CI105" i="2"/>
  <c r="CJ105" i="2"/>
  <c r="D105" i="2"/>
  <c r="E96" i="2"/>
  <c r="F96" i="2"/>
  <c r="G96" i="2"/>
  <c r="H96" i="2"/>
  <c r="I96" i="2"/>
  <c r="K96" i="2"/>
  <c r="BV96" i="2"/>
  <c r="BA96" i="2"/>
  <c r="AD96" i="2"/>
  <c r="BB96" i="2"/>
  <c r="BC96" i="2"/>
  <c r="BW96" i="2"/>
  <c r="BD96" i="2"/>
  <c r="BE96" i="2"/>
  <c r="BF96" i="2"/>
  <c r="BG96" i="2"/>
  <c r="BH96" i="2"/>
  <c r="BI96" i="2"/>
  <c r="AF96" i="2"/>
  <c r="AG96" i="2"/>
  <c r="AH96" i="2"/>
  <c r="AI96" i="2"/>
  <c r="AJ96" i="2"/>
  <c r="AO96" i="2"/>
  <c r="AP96" i="2"/>
  <c r="AQ96" i="2"/>
  <c r="AR96" i="2"/>
  <c r="AS96" i="2"/>
  <c r="N96" i="2"/>
  <c r="O96" i="2"/>
  <c r="P96" i="2"/>
  <c r="Q96" i="2"/>
  <c r="R96" i="2"/>
  <c r="S96" i="2"/>
  <c r="T96" i="2"/>
  <c r="U96" i="2"/>
  <c r="AT96" i="2"/>
  <c r="V96" i="2"/>
  <c r="W96" i="2"/>
  <c r="X96" i="2"/>
  <c r="CB96" i="2"/>
  <c r="CC96" i="2"/>
  <c r="CD96" i="2"/>
  <c r="BJ96" i="2"/>
  <c r="BK96" i="2"/>
  <c r="BL96" i="2"/>
  <c r="BM96" i="2"/>
  <c r="BN96" i="2"/>
  <c r="BO96" i="2"/>
  <c r="BP96" i="2"/>
  <c r="BQ96" i="2"/>
  <c r="BR96" i="2"/>
  <c r="BS96" i="2"/>
  <c r="BX96" i="2"/>
  <c r="BY96" i="2"/>
  <c r="BZ96" i="2"/>
  <c r="AU96" i="2"/>
  <c r="AV96" i="2"/>
  <c r="AW96" i="2"/>
  <c r="AX96" i="2"/>
  <c r="AY96" i="2"/>
  <c r="Y96" i="2"/>
  <c r="Z96" i="2"/>
  <c r="AA96" i="2"/>
  <c r="AB96" i="2"/>
  <c r="AC96" i="2"/>
  <c r="CE96" i="2"/>
  <c r="CF96" i="2"/>
  <c r="CG96" i="2"/>
  <c r="CH96" i="2"/>
  <c r="CI96" i="2"/>
  <c r="CJ96" i="2"/>
  <c r="D96" i="2"/>
  <c r="CJ64" i="2"/>
  <c r="CJ62" i="2" s="1"/>
  <c r="CI64" i="2"/>
  <c r="CH64" i="2"/>
  <c r="CG64" i="2"/>
  <c r="CG62" i="2" s="1"/>
  <c r="CF64" i="2"/>
  <c r="CF62" i="2" s="1"/>
  <c r="CE64" i="2"/>
  <c r="AC64" i="2"/>
  <c r="AC62" i="2" s="1"/>
  <c r="AB64" i="2"/>
  <c r="AB62" i="2" s="1"/>
  <c r="AA64" i="2"/>
  <c r="Z64" i="2"/>
  <c r="Z62" i="2" s="1"/>
  <c r="Y64" i="2"/>
  <c r="BZ64" i="2"/>
  <c r="BZ62" i="2" s="1"/>
  <c r="BY64" i="2"/>
  <c r="BY62" i="2" s="1"/>
  <c r="BX64" i="2"/>
  <c r="BP64" i="2"/>
  <c r="BP62" i="2" s="1"/>
  <c r="BO64" i="2"/>
  <c r="BO62" i="2" s="1"/>
  <c r="BN64" i="2"/>
  <c r="BN62" i="2" s="1"/>
  <c r="BM64" i="2"/>
  <c r="BL64" i="2"/>
  <c r="BL62" i="2" s="1"/>
  <c r="BK64" i="2"/>
  <c r="BK62" i="2" s="1"/>
  <c r="BJ64" i="2"/>
  <c r="BJ62" i="2" s="1"/>
  <c r="CM64" i="2"/>
  <c r="CM62" i="2" s="1"/>
  <c r="CL64" i="2"/>
  <c r="CD64" i="2"/>
  <c r="CD62" i="2" s="1"/>
  <c r="CC64" i="2"/>
  <c r="CB64" i="2"/>
  <c r="X64" i="2"/>
  <c r="X62" i="2" s="1"/>
  <c r="W64" i="2"/>
  <c r="W62" i="2" s="1"/>
  <c r="V64" i="2"/>
  <c r="V62" i="2" s="1"/>
  <c r="AT64" i="2"/>
  <c r="AT62" i="2" s="1"/>
  <c r="U64" i="2"/>
  <c r="U62" i="2" s="1"/>
  <c r="T64" i="2"/>
  <c r="T62" i="2" s="1"/>
  <c r="S64" i="2"/>
  <c r="S62" i="2" s="1"/>
  <c r="R64" i="2"/>
  <c r="R62" i="2" s="1"/>
  <c r="Q64" i="2"/>
  <c r="Q62" i="2" s="1"/>
  <c r="P64" i="2"/>
  <c r="P62" i="2" s="1"/>
  <c r="O64" i="2"/>
  <c r="O62" i="2" s="1"/>
  <c r="N64" i="2"/>
  <c r="AS64" i="2"/>
  <c r="AS62" i="2" s="1"/>
  <c r="AR64" i="2"/>
  <c r="AR62" i="2" s="1"/>
  <c r="AQ64" i="2"/>
  <c r="AQ62" i="2" s="1"/>
  <c r="AP64" i="2"/>
  <c r="AP62" i="2" s="1"/>
  <c r="AO64" i="2"/>
  <c r="AJ64" i="2"/>
  <c r="AJ62" i="2" s="1"/>
  <c r="AI64" i="2"/>
  <c r="AI62" i="2" s="1"/>
  <c r="AH64" i="2"/>
  <c r="AH62" i="2" s="1"/>
  <c r="AG64" i="2"/>
  <c r="AG62" i="2" s="1"/>
  <c r="AF64" i="2"/>
  <c r="BI64" i="2"/>
  <c r="BI62" i="2" s="1"/>
  <c r="BH64" i="2"/>
  <c r="BH62" i="2" s="1"/>
  <c r="BG64" i="2"/>
  <c r="BG62" i="2" s="1"/>
  <c r="BF64" i="2"/>
  <c r="BE64" i="2"/>
  <c r="BE62" i="2" s="1"/>
  <c r="BD64" i="2"/>
  <c r="BD62" i="2" s="1"/>
  <c r="BW64" i="2"/>
  <c r="BC64" i="2"/>
  <c r="BC62" i="2" s="1"/>
  <c r="BB64" i="2"/>
  <c r="BB62" i="2" s="1"/>
  <c r="AD64" i="2"/>
  <c r="AD62" i="2" s="1"/>
  <c r="BA64" i="2"/>
  <c r="BV64" i="2"/>
  <c r="CJ36" i="2"/>
  <c r="CI36" i="2"/>
  <c r="CH36" i="2"/>
  <c r="CJ32" i="2"/>
  <c r="CI32" i="2"/>
  <c r="CH32" i="2"/>
  <c r="CJ29" i="2"/>
  <c r="CI29" i="2"/>
  <c r="CH29" i="2"/>
  <c r="CJ26" i="2"/>
  <c r="CI26" i="2"/>
  <c r="CH26" i="2"/>
  <c r="CJ23" i="2"/>
  <c r="CI23" i="2"/>
  <c r="CH23" i="2"/>
  <c r="CJ20" i="2"/>
  <c r="CI20" i="2"/>
  <c r="CH20" i="2"/>
  <c r="CJ17" i="2"/>
  <c r="CI17" i="2"/>
  <c r="CH17" i="2"/>
  <c r="CJ14" i="2"/>
  <c r="CI14" i="2"/>
  <c r="CH14" i="2"/>
  <c r="CG36" i="2"/>
  <c r="CF36" i="2"/>
  <c r="CG32" i="2"/>
  <c r="CF32" i="2"/>
  <c r="CG29" i="2"/>
  <c r="CF29" i="2"/>
  <c r="CG26" i="2"/>
  <c r="CF26" i="2"/>
  <c r="CG23" i="2"/>
  <c r="CF23" i="2"/>
  <c r="CG20" i="2"/>
  <c r="CF20" i="2"/>
  <c r="CG17" i="2"/>
  <c r="CF17" i="2"/>
  <c r="CG14" i="2"/>
  <c r="CF14" i="2"/>
  <c r="CE36" i="2"/>
  <c r="CE32" i="2"/>
  <c r="CE29" i="2"/>
  <c r="CE26" i="2"/>
  <c r="CE23" i="2"/>
  <c r="CE20" i="2"/>
  <c r="CE17" i="2"/>
  <c r="CE14" i="2"/>
  <c r="AC36" i="2"/>
  <c r="AB36" i="2"/>
  <c r="AA36" i="2"/>
  <c r="AC32" i="2"/>
  <c r="AB32" i="2"/>
  <c r="AA32" i="2"/>
  <c r="AC29" i="2"/>
  <c r="AB29" i="2"/>
  <c r="AA29" i="2"/>
  <c r="AC26" i="2"/>
  <c r="AB26" i="2"/>
  <c r="AA26" i="2"/>
  <c r="AC23" i="2"/>
  <c r="AB23" i="2"/>
  <c r="AA23" i="2"/>
  <c r="AC20" i="2"/>
  <c r="AB20" i="2"/>
  <c r="AA20" i="2"/>
  <c r="AC17" i="2"/>
  <c r="AB17" i="2"/>
  <c r="AA17" i="2"/>
  <c r="AC14" i="2"/>
  <c r="AB14" i="2"/>
  <c r="AA14" i="2"/>
  <c r="AU14" i="2"/>
  <c r="AV14" i="2"/>
  <c r="AW14" i="2"/>
  <c r="AX14" i="2"/>
  <c r="AY14" i="2"/>
  <c r="AU20" i="2"/>
  <c r="AV20" i="2"/>
  <c r="AW20" i="2"/>
  <c r="AX20" i="2"/>
  <c r="AY20" i="2"/>
  <c r="AV23" i="2"/>
  <c r="AW23" i="2"/>
  <c r="AX23" i="2"/>
  <c r="AY23" i="2"/>
  <c r="AU26" i="2"/>
  <c r="AV26" i="2"/>
  <c r="AW26" i="2"/>
  <c r="AX26" i="2"/>
  <c r="AY26" i="2"/>
  <c r="AU29" i="2"/>
  <c r="AV29" i="2"/>
  <c r="AW29" i="2"/>
  <c r="AX29" i="2"/>
  <c r="AY29" i="2"/>
  <c r="AU32" i="2"/>
  <c r="AW32" i="2"/>
  <c r="AX32" i="2"/>
  <c r="AY32" i="2"/>
  <c r="AU36" i="2"/>
  <c r="AV36" i="2"/>
  <c r="AW36" i="2"/>
  <c r="AX36" i="2"/>
  <c r="AY36" i="2"/>
  <c r="Z36" i="2"/>
  <c r="Y36" i="2"/>
  <c r="Z32" i="2"/>
  <c r="Y32" i="2"/>
  <c r="Z29" i="2"/>
  <c r="Y29" i="2"/>
  <c r="Z26" i="2"/>
  <c r="Y26" i="2"/>
  <c r="Z23" i="2"/>
  <c r="Y23" i="2"/>
  <c r="Z20" i="2"/>
  <c r="Y20" i="2"/>
  <c r="Z17" i="2"/>
  <c r="Z14" i="2"/>
  <c r="Y14" i="2"/>
  <c r="BZ36" i="2"/>
  <c r="BY36" i="2"/>
  <c r="BX36" i="2"/>
  <c r="BZ32" i="2"/>
  <c r="BY32" i="2"/>
  <c r="BX32" i="2"/>
  <c r="BZ29" i="2"/>
  <c r="BY29" i="2"/>
  <c r="BX29" i="2"/>
  <c r="BZ26" i="2"/>
  <c r="BY26" i="2"/>
  <c r="BX26" i="2"/>
  <c r="BZ23" i="2"/>
  <c r="BY23" i="2"/>
  <c r="BX23" i="2"/>
  <c r="BZ20" i="2"/>
  <c r="BY20" i="2"/>
  <c r="BX20" i="2"/>
  <c r="BZ17" i="2"/>
  <c r="BY17" i="2"/>
  <c r="BX17" i="2"/>
  <c r="BZ14" i="2"/>
  <c r="BY14" i="2"/>
  <c r="BX14" i="2"/>
  <c r="BP36" i="2"/>
  <c r="BO36" i="2"/>
  <c r="BN36" i="2"/>
  <c r="BM36" i="2"/>
  <c r="BP32" i="2"/>
  <c r="BO32" i="2"/>
  <c r="BN32" i="2"/>
  <c r="BM32" i="2"/>
  <c r="BP29" i="2"/>
  <c r="BO29" i="2"/>
  <c r="BN29" i="2"/>
  <c r="BM29" i="2"/>
  <c r="BP26" i="2"/>
  <c r="BO26" i="2"/>
  <c r="BN26" i="2"/>
  <c r="BM26" i="2"/>
  <c r="BP23" i="2"/>
  <c r="BO23" i="2"/>
  <c r="BN23" i="2"/>
  <c r="BM23" i="2"/>
  <c r="BP20" i="2"/>
  <c r="BO20" i="2"/>
  <c r="BN20" i="2"/>
  <c r="BM20" i="2"/>
  <c r="BP17" i="2"/>
  <c r="BO17" i="2"/>
  <c r="BN17" i="2"/>
  <c r="BM17" i="2"/>
  <c r="BP14" i="2"/>
  <c r="BO14" i="2"/>
  <c r="BN14" i="2"/>
  <c r="BM14" i="2"/>
  <c r="BL36" i="2"/>
  <c r="BK36" i="2"/>
  <c r="BJ36" i="2"/>
  <c r="BL32" i="2"/>
  <c r="BK32" i="2"/>
  <c r="BJ32" i="2"/>
  <c r="BL29" i="2"/>
  <c r="BK29" i="2"/>
  <c r="BJ29" i="2"/>
  <c r="BL26" i="2"/>
  <c r="BK26" i="2"/>
  <c r="BJ26" i="2"/>
  <c r="BL23" i="2"/>
  <c r="BK23" i="2"/>
  <c r="BJ23" i="2"/>
  <c r="BL20" i="2"/>
  <c r="BK20" i="2"/>
  <c r="BJ20" i="2"/>
  <c r="BL17" i="2"/>
  <c r="BK17" i="2"/>
  <c r="BJ17" i="2"/>
  <c r="BL14" i="2"/>
  <c r="BK14" i="2"/>
  <c r="BJ14" i="2"/>
  <c r="CM36" i="2"/>
  <c r="CL36" i="2"/>
  <c r="CM32" i="2"/>
  <c r="CL32" i="2"/>
  <c r="CM29" i="2"/>
  <c r="CL29" i="2"/>
  <c r="CM26" i="2"/>
  <c r="CL26" i="2"/>
  <c r="CM23" i="2"/>
  <c r="CL23" i="2"/>
  <c r="CM20" i="2"/>
  <c r="CL20" i="2"/>
  <c r="CM17" i="2"/>
  <c r="CL17" i="2"/>
  <c r="CM14" i="2"/>
  <c r="CL14" i="2"/>
  <c r="CD36" i="2"/>
  <c r="CC36" i="2"/>
  <c r="CB36" i="2"/>
  <c r="CD32" i="2"/>
  <c r="CC32" i="2"/>
  <c r="CB32" i="2"/>
  <c r="CD29" i="2"/>
  <c r="CC29" i="2"/>
  <c r="CB29" i="2"/>
  <c r="CD26" i="2"/>
  <c r="CC26" i="2"/>
  <c r="CB26" i="2"/>
  <c r="CD23" i="2"/>
  <c r="CC23" i="2"/>
  <c r="CB23" i="2"/>
  <c r="CD20" i="2"/>
  <c r="CC20" i="2"/>
  <c r="CB20" i="2"/>
  <c r="CD17" i="2"/>
  <c r="CC17" i="2"/>
  <c r="CB17" i="2"/>
  <c r="CD14" i="2"/>
  <c r="CC14" i="2"/>
  <c r="CB14" i="2"/>
  <c r="X36" i="2"/>
  <c r="W36" i="2"/>
  <c r="V36" i="2"/>
  <c r="X32" i="2"/>
  <c r="W32" i="2"/>
  <c r="V32" i="2"/>
  <c r="X29" i="2"/>
  <c r="W29" i="2"/>
  <c r="V29" i="2"/>
  <c r="X26" i="2"/>
  <c r="W26" i="2"/>
  <c r="V26" i="2"/>
  <c r="X23" i="2"/>
  <c r="W23" i="2"/>
  <c r="V23" i="2"/>
  <c r="X20" i="2"/>
  <c r="W20" i="2"/>
  <c r="V20" i="2"/>
  <c r="X17" i="2"/>
  <c r="W17" i="2"/>
  <c r="V17" i="2"/>
  <c r="X14" i="2"/>
  <c r="W14" i="2"/>
  <c r="V14" i="2"/>
  <c r="AT36" i="2"/>
  <c r="U36" i="2"/>
  <c r="T36" i="2"/>
  <c r="S36" i="2"/>
  <c r="R36" i="2"/>
  <c r="AT32" i="2"/>
  <c r="U32" i="2"/>
  <c r="T32" i="2"/>
  <c r="S32" i="2"/>
  <c r="R32" i="2"/>
  <c r="AT29" i="2"/>
  <c r="U29" i="2"/>
  <c r="T29" i="2"/>
  <c r="S29" i="2"/>
  <c r="R29" i="2"/>
  <c r="AT26" i="2"/>
  <c r="U26" i="2"/>
  <c r="T26" i="2"/>
  <c r="S26" i="2"/>
  <c r="R26" i="2"/>
  <c r="AT23" i="2"/>
  <c r="U23" i="2"/>
  <c r="T23" i="2"/>
  <c r="S23" i="2"/>
  <c r="R23" i="2"/>
  <c r="AT20" i="2"/>
  <c r="U20" i="2"/>
  <c r="T20" i="2"/>
  <c r="S20" i="2"/>
  <c r="R20" i="2"/>
  <c r="AT17" i="2"/>
  <c r="U17" i="2"/>
  <c r="T17" i="2"/>
  <c r="S17" i="2"/>
  <c r="R17" i="2"/>
  <c r="AT14" i="2"/>
  <c r="U14" i="2"/>
  <c r="T14" i="2"/>
  <c r="S14" i="2"/>
  <c r="R14" i="2"/>
  <c r="Q36" i="2"/>
  <c r="P36" i="2"/>
  <c r="O36" i="2"/>
  <c r="N36" i="2"/>
  <c r="Q32" i="2"/>
  <c r="P32" i="2"/>
  <c r="O32" i="2"/>
  <c r="N32" i="2"/>
  <c r="Q29" i="2"/>
  <c r="P29" i="2"/>
  <c r="O29" i="2"/>
  <c r="N29" i="2"/>
  <c r="Q26" i="2"/>
  <c r="P26" i="2"/>
  <c r="O26" i="2"/>
  <c r="N26" i="2"/>
  <c r="Q23" i="2"/>
  <c r="P23" i="2"/>
  <c r="O23" i="2"/>
  <c r="N23" i="2"/>
  <c r="Q20" i="2"/>
  <c r="P20" i="2"/>
  <c r="O20" i="2"/>
  <c r="N20" i="2"/>
  <c r="Q17" i="2"/>
  <c r="P17" i="2"/>
  <c r="O17" i="2"/>
  <c r="N17" i="2"/>
  <c r="Q14" i="2"/>
  <c r="P14" i="2"/>
  <c r="O14" i="2"/>
  <c r="N14" i="2"/>
  <c r="AS36" i="2"/>
  <c r="AR36" i="2"/>
  <c r="AQ36" i="2"/>
  <c r="AP36" i="2"/>
  <c r="AO36" i="2"/>
  <c r="AS32" i="2"/>
  <c r="AR32" i="2"/>
  <c r="AQ32" i="2"/>
  <c r="AP32" i="2"/>
  <c r="AO32" i="2"/>
  <c r="AS29" i="2"/>
  <c r="AR29" i="2"/>
  <c r="AQ29" i="2"/>
  <c r="AP29" i="2"/>
  <c r="AO29" i="2"/>
  <c r="AS26" i="2"/>
  <c r="AR26" i="2"/>
  <c r="AQ26" i="2"/>
  <c r="AP26" i="2"/>
  <c r="AO26" i="2"/>
  <c r="AS23" i="2"/>
  <c r="AR23" i="2"/>
  <c r="AQ23" i="2"/>
  <c r="AP23" i="2"/>
  <c r="AO23" i="2"/>
  <c r="AS20" i="2"/>
  <c r="AR20" i="2"/>
  <c r="AQ20" i="2"/>
  <c r="AP20" i="2"/>
  <c r="AO20" i="2"/>
  <c r="AS17" i="2"/>
  <c r="AR17" i="2"/>
  <c r="AQ17" i="2"/>
  <c r="AP17" i="2"/>
  <c r="AO17" i="2"/>
  <c r="AS14" i="2"/>
  <c r="AR14" i="2"/>
  <c r="AQ14" i="2"/>
  <c r="AP14" i="2"/>
  <c r="AO14" i="2"/>
  <c r="AI36" i="2"/>
  <c r="AH36" i="2"/>
  <c r="AG36" i="2"/>
  <c r="AF36" i="2"/>
  <c r="AI32" i="2"/>
  <c r="AH32" i="2"/>
  <c r="AG32" i="2"/>
  <c r="AF32" i="2"/>
  <c r="AI29" i="2"/>
  <c r="AH29" i="2"/>
  <c r="AG29" i="2"/>
  <c r="AF29" i="2"/>
  <c r="AI26" i="2"/>
  <c r="AH26" i="2"/>
  <c r="AG26" i="2"/>
  <c r="AF26" i="2"/>
  <c r="AI23" i="2"/>
  <c r="AH23" i="2"/>
  <c r="AG23" i="2"/>
  <c r="AF23" i="2"/>
  <c r="AI20" i="2"/>
  <c r="AH20" i="2"/>
  <c r="AG20" i="2"/>
  <c r="AF20" i="2"/>
  <c r="AI17" i="2"/>
  <c r="AH17" i="2"/>
  <c r="AG17" i="2"/>
  <c r="AF17" i="2"/>
  <c r="AI14" i="2"/>
  <c r="AH14" i="2"/>
  <c r="AG14" i="2"/>
  <c r="AF14" i="2"/>
  <c r="BI36" i="2"/>
  <c r="BH36" i="2"/>
  <c r="BG36" i="2"/>
  <c r="BF36" i="2"/>
  <c r="BI32" i="2"/>
  <c r="BH32" i="2"/>
  <c r="BG32" i="2"/>
  <c r="BF32" i="2"/>
  <c r="BI29" i="2"/>
  <c r="BH29" i="2"/>
  <c r="BG29" i="2"/>
  <c r="BF29" i="2"/>
  <c r="BI26" i="2"/>
  <c r="BH26" i="2"/>
  <c r="BG26" i="2"/>
  <c r="BF26" i="2"/>
  <c r="BI23" i="2"/>
  <c r="BH23" i="2"/>
  <c r="BG23" i="2"/>
  <c r="BF23" i="2"/>
  <c r="BI20" i="2"/>
  <c r="BH20" i="2"/>
  <c r="BG20" i="2"/>
  <c r="BF20" i="2"/>
  <c r="BI17" i="2"/>
  <c r="BH17" i="2"/>
  <c r="BG17" i="2"/>
  <c r="BF17" i="2"/>
  <c r="BI14" i="2"/>
  <c r="BH14" i="2"/>
  <c r="BG14" i="2"/>
  <c r="BF14" i="2"/>
  <c r="BE36" i="2"/>
  <c r="BD36" i="2"/>
  <c r="BW36" i="2"/>
  <c r="BE32" i="2"/>
  <c r="BD32" i="2"/>
  <c r="BW32" i="2"/>
  <c r="BE29" i="2"/>
  <c r="BD29" i="2"/>
  <c r="BW29" i="2"/>
  <c r="BE26" i="2"/>
  <c r="BD26" i="2"/>
  <c r="BW26" i="2"/>
  <c r="BE23" i="2"/>
  <c r="BD23" i="2"/>
  <c r="BW23" i="2"/>
  <c r="BE20" i="2"/>
  <c r="BD20" i="2"/>
  <c r="BW20" i="2"/>
  <c r="BE17" i="2"/>
  <c r="BD17" i="2"/>
  <c r="BW17" i="2"/>
  <c r="BE14" i="2"/>
  <c r="BD14" i="2"/>
  <c r="BW14" i="2"/>
  <c r="BC36" i="2"/>
  <c r="BB36" i="2"/>
  <c r="AD36" i="2"/>
  <c r="BA36" i="2"/>
  <c r="BC32" i="2"/>
  <c r="BB32" i="2"/>
  <c r="AD32" i="2"/>
  <c r="BA32" i="2"/>
  <c r="BC29" i="2"/>
  <c r="BB29" i="2"/>
  <c r="AD29" i="2"/>
  <c r="BA29" i="2"/>
  <c r="BC26" i="2"/>
  <c r="BB26" i="2"/>
  <c r="AD26" i="2"/>
  <c r="BA26" i="2"/>
  <c r="BC23" i="2"/>
  <c r="BB23" i="2"/>
  <c r="AD23" i="2"/>
  <c r="BA23" i="2"/>
  <c r="BC20" i="2"/>
  <c r="BB20" i="2"/>
  <c r="AD20" i="2"/>
  <c r="BA20" i="2"/>
  <c r="BC17" i="2"/>
  <c r="BB17" i="2"/>
  <c r="AD17" i="2"/>
  <c r="BA17" i="2"/>
  <c r="BC14" i="2"/>
  <c r="BB14" i="2"/>
  <c r="AD14" i="2"/>
  <c r="BA14" i="2"/>
  <c r="BV36" i="2"/>
  <c r="BV32" i="2"/>
  <c r="BV29" i="2"/>
  <c r="BV26" i="2"/>
  <c r="BV23" i="2"/>
  <c r="BV20" i="2"/>
  <c r="BV17" i="2"/>
  <c r="BV14" i="2"/>
  <c r="E64" i="2"/>
  <c r="E62" i="2" s="1"/>
  <c r="F64" i="2"/>
  <c r="F62" i="2" s="1"/>
  <c r="G64" i="2"/>
  <c r="G62" i="2" s="1"/>
  <c r="H64" i="2"/>
  <c r="H62" i="2" s="1"/>
  <c r="I64" i="2"/>
  <c r="I62" i="2" s="1"/>
  <c r="C62" i="2" s="1"/>
  <c r="K64" i="2"/>
  <c r="K62" i="2" s="1"/>
  <c r="D64" i="2"/>
  <c r="E36" i="2"/>
  <c r="F36" i="2"/>
  <c r="H36" i="2"/>
  <c r="I36" i="2"/>
  <c r="K36" i="2"/>
  <c r="D32" i="2"/>
  <c r="E32" i="2"/>
  <c r="F32" i="2"/>
  <c r="G32" i="2"/>
  <c r="H32" i="2"/>
  <c r="I32" i="2"/>
  <c r="K32" i="2"/>
  <c r="E29" i="2"/>
  <c r="F29" i="2"/>
  <c r="G29" i="2"/>
  <c r="H29" i="2"/>
  <c r="I29" i="2"/>
  <c r="K29" i="2"/>
  <c r="E26" i="2"/>
  <c r="F26" i="2"/>
  <c r="G26" i="2"/>
  <c r="H26" i="2"/>
  <c r="I26" i="2"/>
  <c r="K26" i="2"/>
  <c r="E23" i="2"/>
  <c r="F23" i="2"/>
  <c r="G23" i="2"/>
  <c r="H23" i="2"/>
  <c r="I23" i="2"/>
  <c r="K23" i="2"/>
  <c r="E20" i="2"/>
  <c r="F20" i="2"/>
  <c r="G20" i="2"/>
  <c r="H20" i="2"/>
  <c r="I20" i="2"/>
  <c r="K20" i="2"/>
  <c r="E17" i="2"/>
  <c r="F17" i="2"/>
  <c r="G17" i="2"/>
  <c r="H17" i="2"/>
  <c r="I17" i="2"/>
  <c r="K17" i="2"/>
  <c r="E14" i="2"/>
  <c r="F14" i="2"/>
  <c r="G14" i="2"/>
  <c r="H14" i="2"/>
  <c r="I14" i="2"/>
  <c r="K14" i="2"/>
  <c r="D36" i="2"/>
  <c r="D29" i="2"/>
  <c r="D26" i="2"/>
  <c r="D23" i="2"/>
  <c r="D20" i="2"/>
  <c r="D17" i="2"/>
  <c r="D14" i="2"/>
  <c r="E6" i="2"/>
  <c r="F6" i="2"/>
  <c r="G6" i="2"/>
  <c r="H6" i="2"/>
  <c r="I6" i="2"/>
  <c r="K6" i="2"/>
  <c r="BV6" i="2"/>
  <c r="BA6" i="2"/>
  <c r="AD6" i="2"/>
  <c r="BB6" i="2"/>
  <c r="BC6" i="2"/>
  <c r="BW6" i="2"/>
  <c r="BD6" i="2"/>
  <c r="BE6" i="2"/>
  <c r="BF6" i="2"/>
  <c r="BG6" i="2"/>
  <c r="BH6" i="2"/>
  <c r="BI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N6" i="2"/>
  <c r="O6" i="2"/>
  <c r="P6" i="2"/>
  <c r="Q6" i="2"/>
  <c r="R6" i="2"/>
  <c r="S6" i="2"/>
  <c r="T6" i="2"/>
  <c r="U6" i="2"/>
  <c r="AT6" i="2"/>
  <c r="V6" i="2"/>
  <c r="W6" i="2"/>
  <c r="X6" i="2"/>
  <c r="CB6" i="2"/>
  <c r="CC6" i="2"/>
  <c r="CD6" i="2"/>
  <c r="CL6" i="2"/>
  <c r="CM6" i="2"/>
  <c r="L6" i="2"/>
  <c r="BJ6" i="2"/>
  <c r="BK6" i="2"/>
  <c r="BL6" i="2"/>
  <c r="BM6" i="2"/>
  <c r="BN6" i="2"/>
  <c r="BO6" i="2"/>
  <c r="BP6" i="2"/>
  <c r="BQ6" i="2"/>
  <c r="BR6" i="2"/>
  <c r="BS6" i="2"/>
  <c r="BX6" i="2"/>
  <c r="BY6" i="2"/>
  <c r="BZ6" i="2"/>
  <c r="AU6" i="2"/>
  <c r="AV6" i="2"/>
  <c r="AW6" i="2"/>
  <c r="AX6" i="2"/>
  <c r="AY6" i="2"/>
  <c r="Y6" i="2"/>
  <c r="Z6" i="2"/>
  <c r="AA6" i="2"/>
  <c r="AB6" i="2"/>
  <c r="AC6" i="2"/>
  <c r="CE6" i="2"/>
  <c r="CF6" i="2"/>
  <c r="CG6" i="2"/>
  <c r="CH6" i="2"/>
  <c r="CI6" i="2"/>
  <c r="CJ6" i="2"/>
  <c r="CN6" i="2"/>
  <c r="CO6" i="2"/>
  <c r="CP6" i="2"/>
  <c r="E54" i="2"/>
  <c r="F54" i="2"/>
  <c r="G54" i="2"/>
  <c r="H54" i="2"/>
  <c r="I54" i="2"/>
  <c r="K54" i="2"/>
  <c r="BV54" i="2"/>
  <c r="BA54" i="2"/>
  <c r="AD54" i="2"/>
  <c r="BB54" i="2"/>
  <c r="BC54" i="2"/>
  <c r="BW54" i="2"/>
  <c r="BD54" i="2"/>
  <c r="BE54" i="2"/>
  <c r="BF54" i="2"/>
  <c r="BG54" i="2"/>
  <c r="BH54" i="2"/>
  <c r="BI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N54" i="2"/>
  <c r="O54" i="2"/>
  <c r="P54" i="2"/>
  <c r="Q54" i="2"/>
  <c r="R54" i="2"/>
  <c r="S54" i="2"/>
  <c r="T54" i="2"/>
  <c r="U54" i="2"/>
  <c r="AT54" i="2"/>
  <c r="V54" i="2"/>
  <c r="W54" i="2"/>
  <c r="X54" i="2"/>
  <c r="CB54" i="2"/>
  <c r="CC54" i="2"/>
  <c r="CD54" i="2"/>
  <c r="CL54" i="2"/>
  <c r="CM54" i="2"/>
  <c r="L54" i="2"/>
  <c r="BJ54" i="2"/>
  <c r="BK54" i="2"/>
  <c r="BL54" i="2"/>
  <c r="BM54" i="2"/>
  <c r="BN54" i="2"/>
  <c r="BO54" i="2"/>
  <c r="BP54" i="2"/>
  <c r="BQ54" i="2"/>
  <c r="BR54" i="2"/>
  <c r="BS54" i="2"/>
  <c r="BX54" i="2"/>
  <c r="BY54" i="2"/>
  <c r="BZ54" i="2"/>
  <c r="AU54" i="2"/>
  <c r="AV54" i="2"/>
  <c r="AW54" i="2"/>
  <c r="AX54" i="2"/>
  <c r="AY54" i="2"/>
  <c r="Y54" i="2"/>
  <c r="Z54" i="2"/>
  <c r="AA54" i="2"/>
  <c r="AB54" i="2"/>
  <c r="AC54" i="2"/>
  <c r="CE54" i="2"/>
  <c r="CF54" i="2"/>
  <c r="CG54" i="2"/>
  <c r="CH54" i="2"/>
  <c r="CI54" i="2"/>
  <c r="CJ54" i="2"/>
  <c r="CN54" i="2"/>
  <c r="CO54" i="2"/>
  <c r="CP54" i="2"/>
  <c r="E72" i="2"/>
  <c r="F72" i="2"/>
  <c r="G73" i="2"/>
  <c r="H73" i="2"/>
  <c r="H72" i="2" s="1"/>
  <c r="I73" i="2"/>
  <c r="I72" i="2" s="1"/>
  <c r="K73" i="2"/>
  <c r="K72" i="2" s="1"/>
  <c r="BV73" i="2"/>
  <c r="BA73" i="2"/>
  <c r="AD73" i="2"/>
  <c r="AD72" i="2" s="1"/>
  <c r="BB73" i="2"/>
  <c r="BB72" i="2" s="1"/>
  <c r="BC73" i="2"/>
  <c r="BC72" i="2" s="1"/>
  <c r="BW73" i="2"/>
  <c r="BD73" i="2"/>
  <c r="BD72" i="2" s="1"/>
  <c r="BE73" i="2"/>
  <c r="BE72" i="2" s="1"/>
  <c r="BF73" i="2"/>
  <c r="BG73" i="2"/>
  <c r="BG72" i="2" s="1"/>
  <c r="BH73" i="2"/>
  <c r="BH72" i="2" s="1"/>
  <c r="BI73" i="2"/>
  <c r="BI72" i="2" s="1"/>
  <c r="AF73" i="2"/>
  <c r="AG73" i="2"/>
  <c r="AG72" i="2" s="1"/>
  <c r="AH73" i="2"/>
  <c r="AH72" i="2" s="1"/>
  <c r="AI73" i="2"/>
  <c r="AI72" i="2" s="1"/>
  <c r="AJ73" i="2"/>
  <c r="AK73" i="2"/>
  <c r="AK72" i="2" s="1"/>
  <c r="AL73" i="2"/>
  <c r="AL72" i="2" s="1"/>
  <c r="AM73" i="2"/>
  <c r="AM72" i="2" s="1"/>
  <c r="AN73" i="2"/>
  <c r="AN72" i="2" s="1"/>
  <c r="AO73" i="2"/>
  <c r="AP73" i="2"/>
  <c r="AP72" i="2" s="1"/>
  <c r="AQ73" i="2"/>
  <c r="AQ72" i="2" s="1"/>
  <c r="AR73" i="2"/>
  <c r="AR72" i="2" s="1"/>
  <c r="AS73" i="2"/>
  <c r="AS72" i="2" s="1"/>
  <c r="N73" i="2"/>
  <c r="O73" i="2"/>
  <c r="O72" i="2" s="1"/>
  <c r="P73" i="2"/>
  <c r="P72" i="2" s="1"/>
  <c r="Q73" i="2"/>
  <c r="Q72" i="2" s="1"/>
  <c r="R73" i="2"/>
  <c r="S73" i="2"/>
  <c r="S72" i="2" s="1"/>
  <c r="T73" i="2"/>
  <c r="T72" i="2" s="1"/>
  <c r="U73" i="2"/>
  <c r="U72" i="2" s="1"/>
  <c r="AT73" i="2"/>
  <c r="AT72" i="2" s="1"/>
  <c r="V73" i="2"/>
  <c r="W73" i="2"/>
  <c r="W72" i="2" s="1"/>
  <c r="X73" i="2"/>
  <c r="X72" i="2" s="1"/>
  <c r="CB73" i="2"/>
  <c r="CC73" i="2"/>
  <c r="CC72" i="2" s="1"/>
  <c r="CD73" i="2"/>
  <c r="CD72" i="2" s="1"/>
  <c r="CL73" i="2"/>
  <c r="CM73" i="2"/>
  <c r="CM72" i="2" s="1"/>
  <c r="BJ73" i="2"/>
  <c r="BK73" i="2"/>
  <c r="BK72" i="2" s="1"/>
  <c r="BL73" i="2"/>
  <c r="BL72" i="2" s="1"/>
  <c r="BM73" i="2"/>
  <c r="BN73" i="2"/>
  <c r="BN72" i="2" s="1"/>
  <c r="BO73" i="2"/>
  <c r="BO72" i="2" s="1"/>
  <c r="BP73" i="2"/>
  <c r="BP72" i="2" s="1"/>
  <c r="BQ73" i="2"/>
  <c r="BR73" i="2"/>
  <c r="BR72" i="2" s="1"/>
  <c r="BS73" i="2"/>
  <c r="BS72" i="2" s="1"/>
  <c r="BX73" i="2"/>
  <c r="BY73" i="2"/>
  <c r="BY72" i="2" s="1"/>
  <c r="BZ73" i="2"/>
  <c r="BZ72" i="2" s="1"/>
  <c r="AU73" i="2"/>
  <c r="AV73" i="2"/>
  <c r="AV72" i="2" s="1"/>
  <c r="AW73" i="2"/>
  <c r="AW72" i="2" s="1"/>
  <c r="AX73" i="2"/>
  <c r="AX72" i="2" s="1"/>
  <c r="AY73" i="2"/>
  <c r="AY72" i="2" s="1"/>
  <c r="Y73" i="2"/>
  <c r="Z73" i="2"/>
  <c r="Z72" i="2" s="1"/>
  <c r="AA73" i="2"/>
  <c r="AB73" i="2"/>
  <c r="AB72" i="2" s="1"/>
  <c r="AC73" i="2"/>
  <c r="AC72" i="2" s="1"/>
  <c r="CE73" i="2"/>
  <c r="CF73" i="2"/>
  <c r="CF72" i="2" s="1"/>
  <c r="CG73" i="2"/>
  <c r="CG72" i="2" s="1"/>
  <c r="CH73" i="2"/>
  <c r="CI73" i="2"/>
  <c r="CI72" i="2" s="1"/>
  <c r="CJ73" i="2"/>
  <c r="CJ72" i="2" s="1"/>
  <c r="D6" i="2"/>
  <c r="BZ13" i="2"/>
  <c r="BY13" i="2"/>
  <c r="BX13" i="2"/>
  <c r="BZ12" i="2"/>
  <c r="BY12" i="2"/>
  <c r="BX12" i="2"/>
  <c r="BP13" i="2"/>
  <c r="BO13" i="2"/>
  <c r="BN13" i="2"/>
  <c r="BM13" i="2"/>
  <c r="BP12" i="2"/>
  <c r="BO12" i="2"/>
  <c r="BN12" i="2"/>
  <c r="BM12" i="2"/>
  <c r="BL13" i="2"/>
  <c r="BK13" i="2"/>
  <c r="BJ13" i="2"/>
  <c r="BL12" i="2"/>
  <c r="BK12" i="2"/>
  <c r="BJ12" i="2"/>
  <c r="CM13" i="2"/>
  <c r="CL13" i="2"/>
  <c r="CM12" i="2"/>
  <c r="CL12" i="2"/>
  <c r="CD13" i="2"/>
  <c r="CC13" i="2"/>
  <c r="CB13" i="2"/>
  <c r="CD12" i="2"/>
  <c r="CC12" i="2"/>
  <c r="X13" i="2"/>
  <c r="W13" i="2"/>
  <c r="V13" i="2"/>
  <c r="X12" i="2"/>
  <c r="W12" i="2"/>
  <c r="V12" i="2"/>
  <c r="AT13" i="2"/>
  <c r="U13" i="2"/>
  <c r="T13" i="2"/>
  <c r="S13" i="2"/>
  <c r="R13" i="2"/>
  <c r="AT12" i="2"/>
  <c r="U12" i="2"/>
  <c r="T12" i="2"/>
  <c r="S12" i="2"/>
  <c r="R12" i="2"/>
  <c r="Q13" i="2"/>
  <c r="P13" i="2"/>
  <c r="O13" i="2"/>
  <c r="N13" i="2"/>
  <c r="Q12" i="2"/>
  <c r="P12" i="2"/>
  <c r="O12" i="2"/>
  <c r="N12" i="2"/>
  <c r="AG13" i="2"/>
  <c r="AG12" i="2"/>
  <c r="BG13" i="2"/>
  <c r="BF13" i="2"/>
  <c r="BG12" i="2"/>
  <c r="BF12" i="2"/>
  <c r="BE13" i="2"/>
  <c r="BD13" i="2"/>
  <c r="BW13" i="2"/>
  <c r="BE12" i="2"/>
  <c r="BD12" i="2"/>
  <c r="BW12" i="2"/>
  <c r="BC13" i="2"/>
  <c r="BB13" i="2"/>
  <c r="BA13" i="2"/>
  <c r="BC12" i="2"/>
  <c r="BB12" i="2"/>
  <c r="BB11" i="2" s="1"/>
  <c r="AD12" i="2"/>
  <c r="AD11" i="2" s="1"/>
  <c r="AD9" i="2" s="1"/>
  <c r="BA12" i="2"/>
  <c r="BV13" i="2"/>
  <c r="BV12" i="2"/>
  <c r="K13" i="2"/>
  <c r="I13" i="2"/>
  <c r="H13" i="2"/>
  <c r="G13" i="2"/>
  <c r="F13" i="2"/>
  <c r="E13" i="2"/>
  <c r="D13" i="2"/>
  <c r="D11" i="2" s="1"/>
  <c r="K12" i="2"/>
  <c r="I12" i="2"/>
  <c r="H12" i="2"/>
  <c r="G12" i="2"/>
  <c r="F12" i="2"/>
  <c r="E12" i="2"/>
  <c r="AS13" i="2"/>
  <c r="AR13" i="2"/>
  <c r="AQ13" i="2"/>
  <c r="AP13" i="2"/>
  <c r="AO13" i="2"/>
  <c r="AS12" i="2"/>
  <c r="AR12" i="2"/>
  <c r="AQ12" i="2"/>
  <c r="AP12" i="2"/>
  <c r="AO12" i="2"/>
  <c r="M36" i="2" l="1"/>
  <c r="N4" i="2"/>
  <c r="CF5" i="2"/>
  <c r="CF79" i="2"/>
  <c r="AX79" i="2"/>
  <c r="AX5" i="2"/>
  <c r="BR5" i="2"/>
  <c r="BR79" i="2"/>
  <c r="BJ5" i="2"/>
  <c r="BJ79" i="2"/>
  <c r="U79" i="2"/>
  <c r="U5" i="2"/>
  <c r="AS5" i="2"/>
  <c r="AS79" i="2"/>
  <c r="AG79" i="2"/>
  <c r="AG5" i="2"/>
  <c r="BW79" i="2"/>
  <c r="BW5" i="2"/>
  <c r="H79" i="2"/>
  <c r="H5" i="2"/>
  <c r="CE5" i="2"/>
  <c r="CE79" i="2"/>
  <c r="AW79" i="2"/>
  <c r="AW5" i="2"/>
  <c r="BQ79" i="2"/>
  <c r="BQ5" i="2"/>
  <c r="CD5" i="2"/>
  <c r="CD79" i="2"/>
  <c r="T5" i="2"/>
  <c r="T79" i="2"/>
  <c r="AR79" i="2"/>
  <c r="AR5" i="2"/>
  <c r="AF79" i="2"/>
  <c r="AF5" i="2"/>
  <c r="BC79" i="2"/>
  <c r="BC5" i="2"/>
  <c r="G79" i="2"/>
  <c r="G5" i="2"/>
  <c r="AC79" i="2"/>
  <c r="AC5" i="2"/>
  <c r="AV79" i="2"/>
  <c r="AV5" i="2"/>
  <c r="BP79" i="2"/>
  <c r="BP5" i="2"/>
  <c r="CC5" i="2"/>
  <c r="CC79" i="2"/>
  <c r="S79" i="2"/>
  <c r="S5" i="2"/>
  <c r="AQ79" i="2"/>
  <c r="AQ5" i="2"/>
  <c r="BI79" i="2"/>
  <c r="BI5" i="2"/>
  <c r="BB5" i="2"/>
  <c r="BB79" i="2"/>
  <c r="F79" i="2"/>
  <c r="F5" i="2"/>
  <c r="D5" i="2"/>
  <c r="D79" i="2"/>
  <c r="AB5" i="2"/>
  <c r="AB79" i="2"/>
  <c r="AU79" i="2"/>
  <c r="AU5" i="2"/>
  <c r="BO79" i="2"/>
  <c r="BO5" i="2"/>
  <c r="CB5" i="2"/>
  <c r="CB79" i="2"/>
  <c r="R79" i="2"/>
  <c r="R5" i="2"/>
  <c r="AP79" i="2"/>
  <c r="AP5" i="2"/>
  <c r="BH79" i="2"/>
  <c r="BH5" i="2"/>
  <c r="AD79" i="2"/>
  <c r="AD5" i="2"/>
  <c r="E79" i="2"/>
  <c r="E5" i="2"/>
  <c r="CJ5" i="2"/>
  <c r="CJ79" i="2"/>
  <c r="AA79" i="2"/>
  <c r="AA5" i="2"/>
  <c r="BZ79" i="2"/>
  <c r="BZ5" i="2"/>
  <c r="BN79" i="2"/>
  <c r="BN5" i="2"/>
  <c r="X79" i="2"/>
  <c r="X5" i="2"/>
  <c r="Q79" i="2"/>
  <c r="Q5" i="2"/>
  <c r="AO79" i="2"/>
  <c r="AO5" i="2"/>
  <c r="BG79" i="2"/>
  <c r="BG5" i="2"/>
  <c r="BA79" i="2"/>
  <c r="BA5" i="2"/>
  <c r="CI5" i="2"/>
  <c r="CI79" i="2"/>
  <c r="Z79" i="2"/>
  <c r="Z5" i="2"/>
  <c r="BY79" i="2"/>
  <c r="BY5" i="2"/>
  <c r="BM79" i="2"/>
  <c r="BM5" i="2"/>
  <c r="W79" i="2"/>
  <c r="W5" i="2"/>
  <c r="P79" i="2"/>
  <c r="P5" i="2"/>
  <c r="AJ79" i="2"/>
  <c r="AJ5" i="2"/>
  <c r="BF79" i="2"/>
  <c r="BF5" i="2"/>
  <c r="BV79" i="2"/>
  <c r="BV5" i="2"/>
  <c r="CH5" i="2"/>
  <c r="CH79" i="2"/>
  <c r="Y79" i="2"/>
  <c r="Y5" i="2"/>
  <c r="BX79" i="2"/>
  <c r="BX5" i="2"/>
  <c r="BL79" i="2"/>
  <c r="BL5" i="2"/>
  <c r="V79" i="2"/>
  <c r="V5" i="2"/>
  <c r="O79" i="2"/>
  <c r="O5" i="2"/>
  <c r="AI79" i="2"/>
  <c r="AI5" i="2"/>
  <c r="BE79" i="2"/>
  <c r="BE5" i="2"/>
  <c r="K5" i="2"/>
  <c r="K79" i="2"/>
  <c r="CG5" i="2"/>
  <c r="CG79" i="2"/>
  <c r="AY79" i="2"/>
  <c r="AY5" i="2"/>
  <c r="BS79" i="2"/>
  <c r="BS5" i="2"/>
  <c r="BK79" i="2"/>
  <c r="BK5" i="2"/>
  <c r="AT79" i="2"/>
  <c r="AT5" i="2"/>
  <c r="N79" i="2"/>
  <c r="N5" i="2"/>
  <c r="AH79" i="2"/>
  <c r="AH5" i="2"/>
  <c r="BD79" i="2"/>
  <c r="BD5" i="2"/>
  <c r="I79" i="2"/>
  <c r="I5" i="2"/>
  <c r="CP4" i="2"/>
  <c r="L4" i="2"/>
  <c r="BT14" i="2"/>
  <c r="CA14" i="2"/>
  <c r="CA26" i="2"/>
  <c r="CA64" i="2"/>
  <c r="CO4" i="2"/>
  <c r="AD4" i="2"/>
  <c r="CN4" i="2"/>
  <c r="CA20" i="2"/>
  <c r="CA29" i="2"/>
  <c r="CA96" i="2"/>
  <c r="CA73" i="2"/>
  <c r="CA23" i="2"/>
  <c r="CA32" i="2"/>
  <c r="CA54" i="2"/>
  <c r="CA17" i="2"/>
  <c r="CA105" i="2"/>
  <c r="CA6" i="2"/>
  <c r="CA36" i="2"/>
  <c r="CK13" i="2"/>
  <c r="CK20" i="2"/>
  <c r="BT32" i="2"/>
  <c r="CK14" i="2"/>
  <c r="CK32" i="2"/>
  <c r="CK64" i="2"/>
  <c r="CK26" i="2"/>
  <c r="BT12" i="2"/>
  <c r="BT23" i="2"/>
  <c r="CK23" i="2"/>
  <c r="BT13" i="2"/>
  <c r="CK12" i="2"/>
  <c r="CK73" i="2"/>
  <c r="CK36" i="2"/>
  <c r="BT105" i="2"/>
  <c r="BT73" i="2"/>
  <c r="CK54" i="2"/>
  <c r="L3" i="2"/>
  <c r="BT54" i="2"/>
  <c r="CK105" i="2"/>
  <c r="CK6" i="2"/>
  <c r="BT64" i="2"/>
  <c r="BT6" i="2"/>
  <c r="BT96" i="2"/>
  <c r="BT29" i="2"/>
  <c r="BT36" i="2"/>
  <c r="BT17" i="2"/>
  <c r="BT20" i="2"/>
  <c r="CK17" i="2"/>
  <c r="CK29" i="2"/>
  <c r="BT26" i="2"/>
  <c r="CH62" i="2"/>
  <c r="AZ105" i="2"/>
  <c r="AZ73" i="2"/>
  <c r="AZ54" i="2"/>
  <c r="AZ6" i="2"/>
  <c r="AZ96" i="2"/>
  <c r="AZ36" i="2"/>
  <c r="AE54" i="2"/>
  <c r="AE6" i="2"/>
  <c r="AE96" i="2"/>
  <c r="AE105" i="2"/>
  <c r="AE73" i="2"/>
  <c r="M54" i="2"/>
  <c r="M14" i="2"/>
  <c r="M20" i="2"/>
  <c r="M26" i="2"/>
  <c r="M32" i="2"/>
  <c r="M64" i="2"/>
  <c r="M105" i="2"/>
  <c r="M6" i="2"/>
  <c r="M73" i="2"/>
  <c r="M17" i="2"/>
  <c r="M23" i="2"/>
  <c r="M29" i="2"/>
  <c r="M96" i="2"/>
  <c r="BV72" i="2"/>
  <c r="BV62" i="2"/>
  <c r="G11" i="2"/>
  <c r="G9" i="2" s="1"/>
  <c r="G72" i="2"/>
  <c r="D62" i="2"/>
  <c r="AD3" i="2"/>
  <c r="F11" i="2"/>
  <c r="F9" i="2" s="1"/>
  <c r="F4" i="2" s="1"/>
  <c r="K11" i="2"/>
  <c r="K9" i="2" s="1"/>
  <c r="K4" i="2" s="1"/>
  <c r="H11" i="2"/>
  <c r="H9" i="2" s="1"/>
  <c r="H4" i="2" s="1"/>
  <c r="AG11" i="2"/>
  <c r="AG9" i="2" s="1"/>
  <c r="AG4" i="2" s="1"/>
  <c r="BF11" i="2"/>
  <c r="BF9" i="2" s="1"/>
  <c r="BP11" i="2"/>
  <c r="BP9" i="2" s="1"/>
  <c r="BP4" i="2" s="1"/>
  <c r="AQ11" i="2"/>
  <c r="AQ9" i="2" s="1"/>
  <c r="AQ4" i="2" s="1"/>
  <c r="BO11" i="2"/>
  <c r="BO9" i="2" s="1"/>
  <c r="BO4" i="2" s="1"/>
  <c r="BA11" i="2"/>
  <c r="BA9" i="2" s="1"/>
  <c r="BV11" i="2"/>
  <c r="BV9" i="2" s="1"/>
  <c r="P11" i="2"/>
  <c r="P9" i="2" s="1"/>
  <c r="P4" i="2" s="1"/>
  <c r="Q11" i="2"/>
  <c r="Q9" i="2" s="1"/>
  <c r="Q4" i="2" s="1"/>
  <c r="T11" i="2"/>
  <c r="T9" i="2" s="1"/>
  <c r="T4" i="2" s="1"/>
  <c r="AS11" i="2"/>
  <c r="AS9" i="2" s="1"/>
  <c r="AS4" i="2" s="1"/>
  <c r="I11" i="2"/>
  <c r="I9" i="2" s="1"/>
  <c r="I4" i="2" s="1"/>
  <c r="AR11" i="2"/>
  <c r="AR9" i="2" s="1"/>
  <c r="AR4" i="2" s="1"/>
  <c r="AP11" i="2"/>
  <c r="AP9" i="2" s="1"/>
  <c r="AP4" i="2" s="1"/>
  <c r="O11" i="2"/>
  <c r="O9" i="2" s="1"/>
  <c r="O4" i="2" s="1"/>
  <c r="CC11" i="2"/>
  <c r="CC9" i="2" s="1"/>
  <c r="BN11" i="2"/>
  <c r="BN9" i="2" s="1"/>
  <c r="BN4" i="2" s="1"/>
  <c r="BY11" i="2"/>
  <c r="BY9" i="2" s="1"/>
  <c r="BY4" i="2" s="1"/>
  <c r="BW11" i="2"/>
  <c r="BW9" i="2" s="1"/>
  <c r="AO11" i="2"/>
  <c r="AO9" i="2" s="1"/>
  <c r="N11" i="2"/>
  <c r="V11" i="2"/>
  <c r="V9" i="2" s="1"/>
  <c r="CB11" i="2"/>
  <c r="CB9" i="2" s="1"/>
  <c r="BJ11" i="2"/>
  <c r="BJ9" i="2" s="1"/>
  <c r="BM11" i="2"/>
  <c r="BM9" i="2" s="1"/>
  <c r="BX11" i="2"/>
  <c r="BX9" i="2" s="1"/>
  <c r="X11" i="2"/>
  <c r="X9" i="2" s="1"/>
  <c r="X4" i="2" s="1"/>
  <c r="BL11" i="2"/>
  <c r="BL9" i="2" s="1"/>
  <c r="BL4" i="2" s="1"/>
  <c r="BD11" i="2"/>
  <c r="BD9" i="2" s="1"/>
  <c r="BD4" i="2" s="1"/>
  <c r="W11" i="2"/>
  <c r="W9" i="2" s="1"/>
  <c r="W4" i="2" s="1"/>
  <c r="BK11" i="2"/>
  <c r="BK9" i="2" s="1"/>
  <c r="BK4" i="2" s="1"/>
  <c r="E11" i="2"/>
  <c r="E9" i="2" s="1"/>
  <c r="E4" i="2" s="1"/>
  <c r="BC11" i="2"/>
  <c r="BC9" i="2" s="1"/>
  <c r="BC4" i="2" s="1"/>
  <c r="BG11" i="2"/>
  <c r="BG9" i="2" s="1"/>
  <c r="BG4" i="2" s="1"/>
  <c r="BE11" i="2"/>
  <c r="BE9" i="2" s="1"/>
  <c r="BE4" i="2" s="1"/>
  <c r="CD11" i="2"/>
  <c r="CD9" i="2" s="1"/>
  <c r="CD4" i="2" s="1"/>
  <c r="BZ11" i="2"/>
  <c r="BZ9" i="2" s="1"/>
  <c r="BZ4" i="2" s="1"/>
  <c r="D9" i="2"/>
  <c r="BB9" i="2"/>
  <c r="BB4" i="2" s="1"/>
  <c r="U11" i="2"/>
  <c r="U9" i="2" s="1"/>
  <c r="U4" i="2" s="1"/>
  <c r="S11" i="2"/>
  <c r="S9" i="2" s="1"/>
  <c r="S4" i="2" s="1"/>
  <c r="R11" i="2"/>
  <c r="R9" i="2" s="1"/>
  <c r="AT11" i="2"/>
  <c r="AT9" i="2" s="1"/>
  <c r="AT4" i="2" s="1"/>
  <c r="CM11" i="2"/>
  <c r="CM9" i="2" s="1"/>
  <c r="CM4" i="2" s="1"/>
  <c r="CL11" i="2"/>
  <c r="CL9" i="2" s="1"/>
  <c r="CN3" i="2"/>
  <c r="BW62" i="2"/>
  <c r="AF62" i="2"/>
  <c r="BX62" i="2"/>
  <c r="CB62" i="2"/>
  <c r="BA62" i="2"/>
  <c r="N62" i="2"/>
  <c r="AA62" i="2"/>
  <c r="CO3" i="2"/>
  <c r="BF62" i="2"/>
  <c r="BM62" i="2"/>
  <c r="CP3" i="2"/>
  <c r="CL62" i="2"/>
  <c r="CK62" i="2" s="1"/>
  <c r="BM72" i="2"/>
  <c r="AA72" i="2"/>
  <c r="AU72" i="2"/>
  <c r="AJ72" i="2"/>
  <c r="BF72" i="2"/>
  <c r="CB72" i="2"/>
  <c r="BA72" i="2"/>
  <c r="BQ72" i="2"/>
  <c r="BJ72" i="2"/>
  <c r="V72" i="2"/>
  <c r="R72" i="2"/>
  <c r="CL72" i="2"/>
  <c r="CK72" i="2" s="1"/>
  <c r="CE72" i="2"/>
  <c r="AF72" i="2"/>
  <c r="N72" i="2"/>
  <c r="CH72" i="2"/>
  <c r="Y72" i="2"/>
  <c r="BX72" i="2"/>
  <c r="AO72" i="2"/>
  <c r="BW72" i="2"/>
  <c r="CI62" i="2"/>
  <c r="CE62" i="2"/>
  <c r="Y62" i="2"/>
  <c r="CC62" i="2"/>
  <c r="AO62" i="2"/>
  <c r="CB4" i="2" l="1"/>
  <c r="BW4" i="2"/>
  <c r="R4" i="2"/>
  <c r="BX4" i="2"/>
  <c r="BJ4" i="2"/>
  <c r="BM4" i="2"/>
  <c r="BA4" i="2"/>
  <c r="G4" i="2"/>
  <c r="BV4" i="2"/>
  <c r="AO4" i="2"/>
  <c r="V4" i="2"/>
  <c r="BF4" i="2"/>
  <c r="CC4" i="2"/>
  <c r="CK79" i="2"/>
  <c r="CK5" i="2"/>
  <c r="CA79" i="2"/>
  <c r="CA5" i="2"/>
  <c r="CL4" i="2"/>
  <c r="CA72" i="2"/>
  <c r="CA62" i="2"/>
  <c r="BT11" i="2"/>
  <c r="BY3" i="2"/>
  <c r="T3" i="2"/>
  <c r="M5" i="2"/>
  <c r="CK11" i="2"/>
  <c r="BZ3" i="2"/>
  <c r="CD3" i="2"/>
  <c r="AG3" i="2"/>
  <c r="BE3" i="2"/>
  <c r="H3" i="2"/>
  <c r="BT5" i="2"/>
  <c r="BT62" i="2"/>
  <c r="BT79" i="2"/>
  <c r="S3" i="2"/>
  <c r="BT72" i="2"/>
  <c r="AZ72" i="2"/>
  <c r="AZ79" i="2"/>
  <c r="AZ5" i="2"/>
  <c r="AE72" i="2"/>
  <c r="AE5" i="2"/>
  <c r="AE79" i="2"/>
  <c r="M79" i="2"/>
  <c r="M62" i="2"/>
  <c r="M72" i="2"/>
  <c r="G3" i="2"/>
  <c r="BO3" i="2"/>
  <c r="CC3" i="2"/>
  <c r="BA3" i="2"/>
  <c r="BC3" i="2"/>
  <c r="R3" i="2"/>
  <c r="BF3" i="2"/>
  <c r="I3" i="2" l="1"/>
  <c r="C3" i="2" s="1"/>
  <c r="BL3" i="2"/>
  <c r="F3" i="2"/>
  <c r="O3" i="2"/>
  <c r="CM3" i="2"/>
  <c r="BG3" i="2"/>
  <c r="BN3" i="2"/>
  <c r="P3" i="2"/>
  <c r="AR3" i="2"/>
  <c r="BP3" i="2"/>
  <c r="U3" i="2"/>
  <c r="BB3" i="2"/>
  <c r="AP3" i="2"/>
  <c r="E3" i="2"/>
  <c r="W3" i="2"/>
  <c r="CK9" i="2"/>
  <c r="BK3" i="2"/>
  <c r="X3" i="2"/>
  <c r="AQ3" i="2"/>
  <c r="AS3" i="2"/>
  <c r="AT3" i="2"/>
  <c r="BD3" i="2"/>
  <c r="Q3" i="2"/>
  <c r="K3" i="2"/>
  <c r="BV3" i="2"/>
  <c r="BT9" i="2"/>
  <c r="BJ3" i="2"/>
  <c r="BX3" i="2"/>
  <c r="CK4" i="2"/>
  <c r="BM3" i="2"/>
  <c r="V3" i="2"/>
  <c r="CB3" i="2"/>
  <c r="N3" i="2"/>
  <c r="AO3" i="2"/>
  <c r="BW3" i="2"/>
  <c r="CL3" i="2"/>
  <c r="AI13" i="2"/>
  <c r="AH13" i="2"/>
  <c r="AF13" i="2"/>
  <c r="BI13" i="2"/>
  <c r="BH13" i="2"/>
  <c r="AI12" i="2"/>
  <c r="AH12" i="2"/>
  <c r="AF12" i="2"/>
  <c r="BI12" i="2"/>
  <c r="BH12" i="2"/>
  <c r="Y12" i="2"/>
  <c r="Z12" i="2"/>
  <c r="AA12" i="2"/>
  <c r="AB12" i="2"/>
  <c r="AC12" i="2"/>
  <c r="CE12" i="2"/>
  <c r="CF12" i="2"/>
  <c r="CG12" i="2"/>
  <c r="CH12" i="2"/>
  <c r="CI12" i="2"/>
  <c r="CJ12" i="2"/>
  <c r="Y13" i="2"/>
  <c r="Z13" i="2"/>
  <c r="AA13" i="2"/>
  <c r="AB13" i="2"/>
  <c r="AC13" i="2"/>
  <c r="CE13" i="2"/>
  <c r="CF13" i="2"/>
  <c r="CG13" i="2"/>
  <c r="CH13" i="2"/>
  <c r="CI13" i="2"/>
  <c r="CJ13" i="2"/>
  <c r="AY13" i="2"/>
  <c r="AX13" i="2"/>
  <c r="AW13" i="2"/>
  <c r="AV13" i="2"/>
  <c r="AU13" i="2"/>
  <c r="AY12" i="2"/>
  <c r="AX12" i="2"/>
  <c r="AW12" i="2"/>
  <c r="AV12" i="2"/>
  <c r="AU12" i="2"/>
  <c r="BS13" i="2"/>
  <c r="BR13" i="2"/>
  <c r="BQ13" i="2"/>
  <c r="BS12" i="2"/>
  <c r="BR12" i="2"/>
  <c r="BQ12" i="2"/>
  <c r="AN13" i="2"/>
  <c r="AM13" i="2"/>
  <c r="AL13" i="2"/>
  <c r="AK13" i="2"/>
  <c r="AN12" i="2"/>
  <c r="AM12" i="2"/>
  <c r="AL12" i="2"/>
  <c r="AK12" i="2"/>
  <c r="AJ12" i="2"/>
  <c r="AJ11" i="2" s="1"/>
  <c r="AJ9" i="2" s="1"/>
  <c r="CA13" i="2" l="1"/>
  <c r="CA12" i="2"/>
  <c r="CK3" i="2"/>
  <c r="BT4" i="2"/>
  <c r="BT3" i="2"/>
  <c r="AZ13" i="2"/>
  <c r="AZ12" i="2"/>
  <c r="AE13" i="2"/>
  <c r="AE12" i="2"/>
  <c r="M13" i="2"/>
  <c r="M12" i="2"/>
  <c r="CH11" i="2"/>
  <c r="CH9" i="2" s="1"/>
  <c r="CH4" i="2" s="1"/>
  <c r="CI11" i="2"/>
  <c r="CI9" i="2" s="1"/>
  <c r="CI4" i="2" s="1"/>
  <c r="Z11" i="2"/>
  <c r="Z9" i="2" s="1"/>
  <c r="Z4" i="2" s="1"/>
  <c r="CE11" i="2"/>
  <c r="CE9" i="2" s="1"/>
  <c r="CE4" i="2" s="1"/>
  <c r="AF11" i="2"/>
  <c r="AF9" i="2" s="1"/>
  <c r="AF4" i="2" s="1"/>
  <c r="CF11" i="2"/>
  <c r="CF9" i="2" s="1"/>
  <c r="CF4" i="2" s="1"/>
  <c r="BI11" i="2"/>
  <c r="BI9" i="2" s="1"/>
  <c r="BI4" i="2" s="1"/>
  <c r="Y11" i="2"/>
  <c r="Y9" i="2" s="1"/>
  <c r="Y4" i="2" s="1"/>
  <c r="CJ11" i="2"/>
  <c r="CJ9" i="2" s="1"/>
  <c r="CJ4" i="2" s="1"/>
  <c r="AA11" i="2"/>
  <c r="AA9" i="2" s="1"/>
  <c r="AA4" i="2" s="1"/>
  <c r="AY11" i="2"/>
  <c r="AY9" i="2" s="1"/>
  <c r="AB11" i="2"/>
  <c r="AB9" i="2" s="1"/>
  <c r="AB4" i="2" s="1"/>
  <c r="AI11" i="2"/>
  <c r="AI9" i="2" s="1"/>
  <c r="AI4" i="2" s="1"/>
  <c r="AC11" i="2"/>
  <c r="AC9" i="2" s="1"/>
  <c r="AC4" i="2" s="1"/>
  <c r="AH11" i="2"/>
  <c r="AH9" i="2" s="1"/>
  <c r="AH4" i="2" s="1"/>
  <c r="CG11" i="2"/>
  <c r="CG9" i="2" s="1"/>
  <c r="CG4" i="2" s="1"/>
  <c r="BH11" i="2"/>
  <c r="BH9" i="2" s="1"/>
  <c r="BH4" i="2" s="1"/>
  <c r="AK11" i="2"/>
  <c r="AK9" i="2" s="1"/>
  <c r="BS64" i="2"/>
  <c r="BS62" i="2" s="1"/>
  <c r="BR64" i="2"/>
  <c r="BR62" i="2" s="1"/>
  <c r="BQ64" i="2"/>
  <c r="BS32" i="2"/>
  <c r="BR32" i="2"/>
  <c r="BQ32" i="2"/>
  <c r="BS29" i="2"/>
  <c r="BR29" i="2"/>
  <c r="BQ29" i="2"/>
  <c r="BS26" i="2"/>
  <c r="BR26" i="2"/>
  <c r="BQ26" i="2"/>
  <c r="BS23" i="2"/>
  <c r="BR23" i="2"/>
  <c r="BQ23" i="2"/>
  <c r="BS20" i="2"/>
  <c r="BR20" i="2"/>
  <c r="BQ20" i="2"/>
  <c r="BS17" i="2"/>
  <c r="BR17" i="2"/>
  <c r="BQ17" i="2"/>
  <c r="BS14" i="2"/>
  <c r="BR14" i="2"/>
  <c r="BQ14" i="2"/>
  <c r="AY64" i="2"/>
  <c r="AY62" i="2" s="1"/>
  <c r="AX64" i="2"/>
  <c r="AX62" i="2" s="1"/>
  <c r="AW64" i="2"/>
  <c r="AW62" i="2" s="1"/>
  <c r="AV64" i="2"/>
  <c r="AV62" i="2" s="1"/>
  <c r="AU64" i="2"/>
  <c r="M4" i="2" l="1"/>
  <c r="AY4" i="2"/>
  <c r="CA9" i="2"/>
  <c r="CA11" i="2"/>
  <c r="AB3" i="2"/>
  <c r="BI3" i="2"/>
  <c r="AZ29" i="2"/>
  <c r="AZ32" i="2"/>
  <c r="AZ23" i="2"/>
  <c r="AZ17" i="2"/>
  <c r="AZ26" i="2"/>
  <c r="AZ64" i="2"/>
  <c r="AZ20" i="2"/>
  <c r="AZ14" i="2"/>
  <c r="AF3" i="2"/>
  <c r="M11" i="2"/>
  <c r="CI3" i="2"/>
  <c r="Z3" i="2"/>
  <c r="CF3" i="2"/>
  <c r="Y3" i="2"/>
  <c r="CH3" i="2"/>
  <c r="BQ62" i="2"/>
  <c r="AZ62" i="2" s="1"/>
  <c r="AU62" i="2"/>
  <c r="BS11" i="2"/>
  <c r="BS9" i="2" s="1"/>
  <c r="BS4" i="2" s="1"/>
  <c r="BR11" i="2"/>
  <c r="BR9" i="2" s="1"/>
  <c r="BR4" i="2" s="1"/>
  <c r="BQ11" i="2"/>
  <c r="BQ9" i="2" s="1"/>
  <c r="AU11" i="2"/>
  <c r="AU9" i="2" s="1"/>
  <c r="AX11" i="2"/>
  <c r="AX9" i="2" s="1"/>
  <c r="AX4" i="2" s="1"/>
  <c r="AW11" i="2"/>
  <c r="AW9" i="2" s="1"/>
  <c r="AW4" i="2" s="1"/>
  <c r="AV11" i="2"/>
  <c r="AV9" i="2" s="1"/>
  <c r="AV4" i="2" s="1"/>
  <c r="BQ4" i="2" l="1"/>
  <c r="AU4" i="2"/>
  <c r="CE3" i="2"/>
  <c r="AH3" i="2"/>
  <c r="AC3" i="2"/>
  <c r="AI3" i="2"/>
  <c r="CJ3" i="2"/>
  <c r="CG3" i="2"/>
  <c r="AZ11" i="2"/>
  <c r="M9" i="2"/>
  <c r="AA3" i="2"/>
  <c r="BH3" i="2"/>
  <c r="AY3" i="2"/>
  <c r="CA3" i="2" l="1"/>
  <c r="CA4" i="2"/>
  <c r="AZ9" i="2"/>
  <c r="AZ4" i="2"/>
  <c r="BR3" i="2"/>
  <c r="AV3" i="2"/>
  <c r="AX3" i="2"/>
  <c r="BS3" i="2"/>
  <c r="AW3" i="2"/>
  <c r="BQ3" i="2"/>
  <c r="AU3" i="2"/>
  <c r="AZ3" i="2" l="1"/>
  <c r="AK32" i="2"/>
  <c r="AL32" i="2"/>
  <c r="AM32" i="2"/>
  <c r="AN32" i="2"/>
  <c r="AL98" i="2"/>
  <c r="AN17" i="2" l="1"/>
  <c r="AM17" i="2"/>
  <c r="AL17" i="2"/>
  <c r="AK17" i="2"/>
  <c r="AJ17" i="2"/>
  <c r="AJ98" i="2"/>
  <c r="AK98" i="2"/>
  <c r="AM98" i="2"/>
  <c r="AN98" i="2"/>
  <c r="AK64" i="2"/>
  <c r="AL64" i="2"/>
  <c r="AL62" i="2" s="1"/>
  <c r="AN64" i="2"/>
  <c r="AN62" i="2" s="1"/>
  <c r="AE98" i="2" l="1"/>
  <c r="AE17" i="2"/>
  <c r="AE64" i="2"/>
  <c r="AK62" i="2"/>
  <c r="AM11" i="2"/>
  <c r="AM9" i="2" s="1"/>
  <c r="AN11" i="2"/>
  <c r="AN9" i="2" s="1"/>
  <c r="AL11" i="2"/>
  <c r="AL9" i="2" s="1"/>
  <c r="AE62" i="2" l="1"/>
  <c r="AE11" i="2"/>
  <c r="AK29" i="2"/>
  <c r="AL29" i="2"/>
  <c r="AM29" i="2"/>
  <c r="AN29" i="2"/>
  <c r="AK14" i="2"/>
  <c r="AL14" i="2"/>
  <c r="AM14" i="2"/>
  <c r="AN14" i="2"/>
  <c r="AK20" i="2"/>
  <c r="AL20" i="2"/>
  <c r="AM20" i="2"/>
  <c r="AN20" i="2"/>
  <c r="AK23" i="2"/>
  <c r="AL23" i="2"/>
  <c r="AM23" i="2"/>
  <c r="AN23" i="2"/>
  <c r="AK26" i="2"/>
  <c r="AL26" i="2"/>
  <c r="AM26" i="2"/>
  <c r="AN26" i="2"/>
  <c r="AJ36" i="2"/>
  <c r="AJ4" i="2" s="1"/>
  <c r="AK36" i="2"/>
  <c r="AK4" i="2" s="1"/>
  <c r="AL36" i="2"/>
  <c r="AL4" i="2" s="1"/>
  <c r="AM36" i="2"/>
  <c r="AM4" i="2" s="1"/>
  <c r="AN36" i="2"/>
  <c r="AN4" i="2" s="1"/>
  <c r="AJ32" i="2"/>
  <c r="AE32" i="2" s="1"/>
  <c r="AJ29" i="2"/>
  <c r="AJ26" i="2"/>
  <c r="AJ23" i="2"/>
  <c r="AJ20" i="2"/>
  <c r="AJ14" i="2"/>
  <c r="AE14" i="2" l="1"/>
  <c r="AE36" i="2"/>
  <c r="C36" i="2" s="1"/>
  <c r="AE23" i="2"/>
  <c r="AE26" i="2"/>
  <c r="AE20" i="2"/>
  <c r="AE29" i="2"/>
  <c r="AM3" i="2" l="1"/>
  <c r="AN3" i="2"/>
  <c r="AE4" i="2"/>
  <c r="AE9" i="2"/>
  <c r="AL3" i="2"/>
  <c r="AK3" i="2" l="1"/>
  <c r="AJ3" i="2" l="1"/>
  <c r="AE3" i="2" s="1"/>
  <c r="D72" i="2" l="1"/>
  <c r="D3" i="2" l="1"/>
  <c r="D4" i="2"/>
  <c r="C4" i="2" s="1"/>
</calcChain>
</file>

<file path=xl/sharedStrings.xml><?xml version="1.0" encoding="utf-8"?>
<sst xmlns="http://schemas.openxmlformats.org/spreadsheetml/2006/main" count="304" uniqueCount="209">
  <si>
    <t xml:space="preserve">       กิจกรรม พัฒนาฝีมือแรงงานนานาชาติ</t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</si>
  <si>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</si>
  <si>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</si>
  <si>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</si>
  <si>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</si>
  <si>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ทหารเกณฑ์ก่อนปลดประจำการ</t>
  </si>
  <si>
    <t xml:space="preserve">    (1)  กิจกรรม  พัฒนาศักยภาพแรงงานเพื่อรองรับการจ่ายค่าจ้างตามมาตรฐานฝีมือ</t>
  </si>
  <si>
    <t xml:space="preserve">            ยกระดับฝีมือแรงงาน (18 - 60 ชม.)</t>
  </si>
  <si>
    <t xml:space="preserve">            เตรียมเข้าทำงาน (280 - 840 ชม.)</t>
  </si>
  <si>
    <t xml:space="preserve">          แรงงานตามโครงการอันเนื่องมาจากพระราชดำริ</t>
  </si>
  <si>
    <t>ร่างแผนพัฒนาฝีมือแรงงาน ปีงบประมาณ พ.ศ. 2561</t>
  </si>
  <si>
    <t xml:space="preserve">  (1)  กิจกรรม จัดทำหลักเกณฑ์ พัฒนาระบบ ส่งเสริมและรับรองมาตรฐานฝีมือแรงงาน (เจ้าภาพ สมฐ.)</t>
  </si>
  <si>
    <t xml:space="preserve">      2)  รายการ ตรวจติดตามสถานประกอบกิจการดำเนินการ ฝึกอบรมตาม พ.ร.บ.ส่งเสริมฯ</t>
  </si>
  <si>
    <t>หน่วยนับ</t>
  </si>
  <si>
    <t xml:space="preserve"> รวมทั้งสิ้น</t>
  </si>
  <si>
    <t>คน</t>
  </si>
  <si>
    <t>แห่ง</t>
  </si>
  <si>
    <t xml:space="preserve">       1)  รายการ รับรองหลักสูตร และค่าใช้จ่ายในการฝึกอบรมฝีมือแรงงานของ สปก. ฯ</t>
  </si>
  <si>
    <t>สาขา</t>
  </si>
  <si>
    <t>หลักสูตร</t>
  </si>
  <si>
    <t xml:space="preserve">        1)  รายการ</t>
  </si>
  <si>
    <t xml:space="preserve">        2)  รายการ</t>
  </si>
  <si>
    <t xml:space="preserve">        3)  รายการ</t>
  </si>
  <si>
    <t xml:space="preserve">        4) รายการ</t>
  </si>
  <si>
    <t xml:space="preserve">  (3)  กิจกรรม  ส่งเสริมและสนับสนุนให้สถานประกอบกิจการดำเนินการพัฒนาฝีมือแรงงาน </t>
  </si>
  <si>
    <t xml:space="preserve">          ผู้ต้องขัง/เยาวชนสถานพินิจ</t>
  </si>
  <si>
    <t xml:space="preserve">    (2)  กิจกรรม  ทดสอบมาตรฐานฝีมือแรงงานให้มีสมรรถนะ </t>
  </si>
  <si>
    <t xml:space="preserve">    (4)  กิจกรรม พัฒนาศักยภาพมาตรฐานฝีมือแรงงานไทยในต่างประเทศ</t>
  </si>
  <si>
    <t xml:space="preserve">  (4) กิจกรรมหลัก  ส่งเสริมการสร้างเครือข่ายพัฒนาฝีมือแรงงาน (เจ้าภาพ ยร.) </t>
  </si>
  <si>
    <t xml:space="preserve">             ยกระดับฝีมือแรงงาน </t>
  </si>
  <si>
    <t xml:space="preserve">          - ทดสอบมาตรฐานฝีมือแรงงานแห่งชาติ </t>
  </si>
  <si>
    <t xml:space="preserve">              เตรียมเข้าทำงาน </t>
  </si>
  <si>
    <t xml:space="preserve">              ยกระดับฝีมือแรงงาน </t>
  </si>
  <si>
    <t xml:space="preserve">              เตรียมเข้าทำงาน   </t>
  </si>
  <si>
    <t xml:space="preserve">             เตรียมเข้าทำงาน </t>
  </si>
  <si>
    <t xml:space="preserve">            ยกระดับฝีมือแรงงาน  (12 - 60 ชม.)</t>
  </si>
  <si>
    <t xml:space="preserve">            เตรียมเข้าทำงาน (35 - 280 ชม.)</t>
  </si>
  <si>
    <t xml:space="preserve">        4) รายการ การส่งเสริมมาตรฐานฝีมือแรงงานตามความต้องการของสถานประกอบกิจการ</t>
  </si>
  <si>
    <t xml:space="preserve">        5) รายการ การส่งเสริมการจัดทำมาตรฐานของสมาคม/องค์กรอาชีพ เพื่อรองรับ Thailand 4.0</t>
  </si>
  <si>
    <t xml:space="preserve">        6) รายการ วันมาตรฐานฝีมือแรงงานแห่งชาติ เทิดทูน "พระบิดาแห่งมาตรฐานการช่างไทย"</t>
  </si>
  <si>
    <t xml:space="preserve">          - ทดสอบมาตรฐานฝีมือแรงงานตามความต้องการสถานประกอบกิจการ</t>
  </si>
  <si>
    <t xml:space="preserve">          - ทดสอบฝีมือแรงงานช่างเชื่อมมาตรฐานสากล (สพร. 1 สุมทรปราการ) (จัดทำโครการต่างหาก)</t>
  </si>
  <si>
    <t xml:space="preserve">        2) รายการ ขับเคลื่อนระบบประกันคุณภาพการทดสอบมาตรฐานฝีมือแรงงาน</t>
  </si>
  <si>
    <t xml:space="preserve">        3) รายการ การจัดทำมาตรฐานฝีมือแรงงานแห่งชาติและวิธีทดสอบ</t>
  </si>
  <si>
    <t xml:space="preserve">        3) รายการ</t>
  </si>
  <si>
    <t xml:space="preserve">        2) รายการ</t>
  </si>
  <si>
    <t xml:space="preserve">        1) รายการ</t>
  </si>
  <si>
    <t xml:space="preserve">  (2)  กิจกรรม  พัฒนาระบบการฝึกอบรมฝีมือแรงงาน (เจ้าภาพ สพท./ศท.)</t>
  </si>
  <si>
    <t xml:space="preserve">    (3)  กิจกรรม ส่งเสริมการพัฒนาฝีมือแรงงาน </t>
  </si>
  <si>
    <t xml:space="preserve">          แรงงานนอกระบบ</t>
  </si>
  <si>
    <t xml:space="preserve">         - รายการ จัดตั้งศูนย์ทดสอบมาตรฐานฝีมือแรงงาน</t>
  </si>
  <si>
    <t xml:space="preserve">        5) รายการ</t>
  </si>
  <si>
    <t xml:space="preserve">        8) รายการ เป็นเจ้าภาพจัดงานแข่งขันฝีมือแรงงานอาเซียน ครั้งที่ 12</t>
  </si>
  <si>
    <t xml:space="preserve">        9) รายการ จัดงานแข่งขันฝีมือแรงงานแห่งชาติ ครั้งที่ 27</t>
  </si>
  <si>
    <t xml:space="preserve">            - สพร. 1 สมุทรปราการ (สาขาแสดงตามแผนผัง .... แผนที่ประเทศไทย) </t>
  </si>
  <si>
    <t xml:space="preserve">            - สพร. 21 ภูเก็ต  (สาขาแสดงตามแผนผัง .... แผนที่ประเทศไทย)</t>
  </si>
  <si>
    <t xml:space="preserve">            - สพร. 19 เชียงใหม่ (สาขาแสดงตามแผนผัง .... แผนที่ประเทศไทย)</t>
  </si>
  <si>
    <t xml:space="preserve">            - สพร. 18 อุดรธานี (สาขาแสดงตามแผนผัง .... แผนที่ประเทศไทย)</t>
  </si>
  <si>
    <t xml:space="preserve">            - สพร. 17 ระยอง (สาขาแสดงตามแผนผัง .... แผนที่ประเทศไทย)</t>
  </si>
  <si>
    <t xml:space="preserve">            - สพร. 12 สงขลา (สาขาแสดงตามแผนผัง .... แผนที่ประเทศไทย)</t>
  </si>
  <si>
    <t xml:space="preserve">            - สพร. 3 ชลบุรี  (สาขาแสดงตามแผนผัง .... แผนที่ประเทศไทย)</t>
  </si>
  <si>
    <t xml:space="preserve">            - สพร. 5 นครราชสีมา (สาขาแสดงตามแผนผัง .... แผนที่ประเทศไทย)</t>
  </si>
  <si>
    <t xml:space="preserve">            - สพร. 2 สุพรรรณบุรี (สาขาแสดงตามแผนผัง .... แผนที่ประเทศไทย)</t>
  </si>
  <si>
    <r>
      <t xml:space="preserve">1. โครงการฝึกอบรมฝีมือแรงงานในพื้นที่จังหวัดชายแดนภาคใต้ </t>
    </r>
    <r>
      <rPr>
        <sz val="14"/>
        <rFont val="TH SarabunPSK"/>
        <family val="2"/>
      </rPr>
      <t>(เจ้าภาพ สพร. สงขลา สำรองยะลา)</t>
    </r>
  </si>
  <si>
    <r>
      <rPr>
        <u/>
        <sz val="14"/>
        <color theme="1"/>
        <rFont val="TH SarabunPSK"/>
        <family val="2"/>
      </rPr>
      <t>หมายเหตุ</t>
    </r>
    <r>
      <rPr>
        <sz val="14"/>
        <color theme="1"/>
        <rFont val="TH SarabunPSK"/>
        <family val="2"/>
      </rPr>
      <t xml:space="preserve">  เป้าหมายเป็นบุคลากรกรม  ไม่นับรวมในเป้าหมายพัฒนาฝีมือแรงงาน</t>
    </r>
  </si>
  <si>
    <t>กรมดำเนินการเอง</t>
  </si>
  <si>
    <t xml:space="preserve">         2)  เกษตรแปรรูป และเทคโนโลยีชีวภาพ</t>
  </si>
  <si>
    <t xml:space="preserve">         4)  ท่องเที่ยว/การบริการ บริการด้านสุขภาพ กลุ่มอุตสาหกรรมสร้างสรรค์/วัฒนธรรม  </t>
  </si>
  <si>
    <t xml:space="preserve">        5)  ระบบขนส่ง/โลจิสติกส์ </t>
  </si>
  <si>
    <t xml:space="preserve">       8)  อบรมเพิ่มขีดความสามารถด้านภาษาต่างประเทศ</t>
  </si>
  <si>
    <t>เป้าหมายรวม</t>
  </si>
  <si>
    <t>ศพจ.มุกดาหาร</t>
  </si>
  <si>
    <t>สพร. 6ขอนแก่น</t>
  </si>
  <si>
    <t xml:space="preserve">        7) รายการ เพิ่มประสิทธิภาพการทดสอบมาตรฐานฝีมือแรงงาน (อบรมพัฒนาผู้ทดสอบมาตรฐานฝีมือแรงงานรองรับมาตรฐานฝีมือแรงงาน)</t>
  </si>
  <si>
    <t xml:space="preserve">        1) รายการ พัฒนาระบบการทดสอบมาตรฐานฝีมือแรงงานด้วยระบบอิเล็กทรอนิกส์ (E - Testing System)</t>
  </si>
  <si>
    <t>ศพจ. มหาสารคาม</t>
  </si>
  <si>
    <t>สพร. 18 อุดรธานี</t>
  </si>
  <si>
    <t>ศพจ.  หนองคาย</t>
  </si>
  <si>
    <t xml:space="preserve">         3)  อุตสาหกรรมยานยนต์และชิ้นส่วน เครื่องมืออุปกรณ์อัจฉริยะ หุ่นยนต์ ระบบเครื่องกลที่ใช้ระบบอิเล็กทรอนิกส์ควบคุม ปัญญาประดิษฐ์</t>
  </si>
  <si>
    <t xml:space="preserve">        6)  อุตสาหกรรมไฟฟ้าและอิเล็กทรอนิกส์ ไอที ดิจิทัล โทรคมนาคม หรืองานที่เกี่ยวข้องอินเตอร์เน็ตที่เชื่อมต่อและบังคับอุปกรณ์ต่างๆ เทคโนโลยีสมองกลฝังตัว </t>
  </si>
  <si>
    <r>
      <t xml:space="preserve">        7)  อุตสาหกรรมศักยภาพอื่น </t>
    </r>
    <r>
      <rPr>
        <sz val="14"/>
        <rFont val="TH SarabunPSK"/>
        <family val="2"/>
      </rPr>
      <t>(เช่น อุตสาหกรรมพลังงานสะอาด อัญมณี เครื่องประดับ เครื่องหนัง เย็บจักรอุตสาหกรรมสิ่งทอ/เครื่องนุ่งห่ม การออกแบบผลิตภัณฑ์สมัยใหม่ ฯลฯ)</t>
    </r>
  </si>
  <si>
    <t>สพร.16 นครปฐม</t>
  </si>
  <si>
    <t>ศพจ.สมุทรสาคร</t>
  </si>
  <si>
    <t xml:space="preserve">        รวมยกระดับฝีมือแรงงาน ตามข้อ 1) - 8)  (18 - 60 ชม. แล้วแต่สาขา)</t>
  </si>
  <si>
    <t xml:space="preserve">          ชนกลุ่มน้อย</t>
  </si>
  <si>
    <t xml:space="preserve">         รวมเตรียมเข้าทำงาน ตามข้อ 1) - 7)  (280 - 840 ชม. แล้วแต่สาขา)</t>
  </si>
  <si>
    <t>สถาบันพัฒนาทรัพยากรมนุษย์สำหรับอุตสาหกรรบริการสุขภาพ</t>
  </si>
  <si>
    <t>สถาบันยานยนต์</t>
  </si>
  <si>
    <t>สพน.เชียงแสน</t>
  </si>
  <si>
    <t>กองพัฒนาศักยภาพแรงงานและผู้ประกอบกิจการ</t>
  </si>
  <si>
    <t>กองส่งเสริมการพัฒนาฝีมือแรงงาน</t>
  </si>
  <si>
    <t>สพร. 1 สมุทร ปราการ</t>
  </si>
  <si>
    <t>ศพจ.ฉะเชิงเทรา</t>
  </si>
  <si>
    <t>สพร.2 สุพรรณบุรี</t>
  </si>
  <si>
    <t>ศพจ.สิงห์บุรี</t>
  </si>
  <si>
    <t>ศพจ.ชัยนาท</t>
  </si>
  <si>
    <t>ศพจ.อุทัยธานี</t>
  </si>
  <si>
    <t>ศพจ.ปราจีนบุรี</t>
  </si>
  <si>
    <t>ศพจ.สระแก้ว</t>
  </si>
  <si>
    <t>สพร.4 ราชบุรี</t>
  </si>
  <si>
    <t>ศพจ.เพชรบุรี</t>
  </si>
  <si>
    <t>ศพจ.กาญจนบุรี</t>
  </si>
  <si>
    <t>สพร.5นครราชสีมา</t>
  </si>
  <si>
    <t>ศพจ. ชัยภูมิ</t>
  </si>
  <si>
    <t>ศพจ. สุรินทร์</t>
  </si>
  <si>
    <t>ศพจ.บุรีรัมย์</t>
  </si>
  <si>
    <t>สพร.7 อุบลราชธานี</t>
  </si>
  <si>
    <t xml:space="preserve">  ศพจ.   ศรีสะเกษ</t>
  </si>
  <si>
    <t>ศพจ. อำนาจเจริญ</t>
  </si>
  <si>
    <t>ศพจ.ร้อยเอ็ด</t>
  </si>
  <si>
    <t>ศพจ.ยโสธร</t>
  </si>
  <si>
    <t>สพร. 17 ระยอง</t>
  </si>
  <si>
    <t>ศพจ. จันทบุรี</t>
  </si>
  <si>
    <t>ศพจ. ตราด</t>
  </si>
  <si>
    <t>ศพจ. ลพบุรี</t>
  </si>
  <si>
    <t>ศพจ. สระบุรี</t>
  </si>
  <si>
    <t>ศพจ. อ่างทอง</t>
  </si>
  <si>
    <t>สพร. 15 พระนครศรีอยุธยา</t>
  </si>
  <si>
    <t>ศพจ. นครนายก</t>
  </si>
  <si>
    <t>ศพจ. นนทบุรี</t>
  </si>
  <si>
    <t>สพร. 14 ปทุมธานี</t>
  </si>
  <si>
    <t>ศพจ.สตูล</t>
  </si>
  <si>
    <t>สพร. 12 สงขลา</t>
  </si>
  <si>
    <t>ศพจ.ระนอง</t>
  </si>
  <si>
    <t>ศพจ.ชุมพร</t>
  </si>
  <si>
    <t>ศพจ. แพร่</t>
  </si>
  <si>
    <t>ศพจ. ลำพูน</t>
  </si>
  <si>
    <t>สพร. 10 ลำปาง</t>
  </si>
  <si>
    <t>สพร.8 นครสวรรค์</t>
  </si>
  <si>
    <t>ศพจ. พิจิตร</t>
  </si>
  <si>
    <t>ศพจ. กำแพงเพชร</t>
  </si>
  <si>
    <t>ศพจ. ตาก</t>
  </si>
  <si>
    <t>สพร. 9 พิษณุโลก</t>
  </si>
  <si>
    <t>ศพจ. เลย</t>
  </si>
  <si>
    <t>ศพจ. เพชรบูรณ์</t>
  </si>
  <si>
    <t>ศพจ.อุตรดิตถ์</t>
  </si>
  <si>
    <t>ศพจ.สุโขทัย</t>
  </si>
  <si>
    <t>สพร. 19 เชียงใหม่</t>
  </si>
  <si>
    <t>ศพจ.แม่ฮ่องสอน</t>
  </si>
  <si>
    <t>สพร. 20 เชียงราย</t>
  </si>
  <si>
    <t>ศพจ. พะเยา</t>
  </si>
  <si>
    <t>ศพจ. น่าน</t>
  </si>
  <si>
    <t>สพร. 21 ภูเก็ต</t>
  </si>
  <si>
    <t>ศพจ. พังงา</t>
  </si>
  <si>
    <t>ศพจ. กระบี่</t>
  </si>
  <si>
    <t>สพร. 22 นครศรีธรรมราช</t>
  </si>
  <si>
    <t>ศพจ. พัทลุง</t>
  </si>
  <si>
    <t>ศพจ. ตรัง</t>
  </si>
  <si>
    <t>เป้าหมาย สพร. 23 ปัตตานี</t>
  </si>
  <si>
    <t>เป้าหมาย สพร. 24 ยะลา</t>
  </si>
  <si>
    <t>เป้าหมายสพร. 25 นราธิวาส</t>
  </si>
  <si>
    <t>สถานประกอบกิจการดำเนินการ</t>
  </si>
  <si>
    <r>
      <rPr>
        <u/>
        <sz val="9"/>
        <rFont val="TH SarabunPSK"/>
        <family val="2"/>
      </rPr>
      <t>หมายเหตุ</t>
    </r>
    <r>
      <rPr>
        <sz val="9"/>
        <rFont val="TH SarabunPSK"/>
        <family val="2"/>
      </rPr>
      <t xml:space="preserve">   กำหนดเป้าหมายรายจังหวัดรองรับกิจการเป้าหมาย ตามเอกสารแนบ</t>
    </r>
  </si>
  <si>
    <t xml:space="preserve">(ร่าง) ผลผลิต โครงการ กิจกรรม  รายการ </t>
  </si>
  <si>
    <t>ศพจ. สกลนคร</t>
  </si>
  <si>
    <t>ศพจ. นครพนม</t>
  </si>
  <si>
    <t>ศพจ.ประจวบ คีรีขันธ์</t>
  </si>
  <si>
    <t>เป้าหมาย สพร. 13 กรุงเทพ</t>
  </si>
  <si>
    <t xml:space="preserve">            - สพร. 6 ขนอนแก่น (สาขาแสดงตามแผนผัง .... แผนที่ประเทศไทย) </t>
  </si>
  <si>
    <t xml:space="preserve">            - สพร. 7 อุบลราชธานี  (สาขาแสดงตามแผนผัง ......แผนที่ประเทศไทย)</t>
  </si>
  <si>
    <t>หลัก สูตร</t>
  </si>
  <si>
    <t xml:space="preserve">    - ผู้รับรองความรู้ความสามารถ</t>
  </si>
  <si>
    <r>
      <t xml:space="preserve">    - อบรมผู้ประเมิน </t>
    </r>
    <r>
      <rPr>
        <b/>
        <sz val="12"/>
        <rFont val="TH SarabunPSK"/>
        <family val="2"/>
      </rPr>
      <t xml:space="preserve"> (ไม่นับเป้าหมาย)</t>
    </r>
  </si>
  <si>
    <t xml:space="preserve">         รายการที่ 1 พัฒนาขีดความสามารถกำลังแรงงานในกลุ่มประเทศอนุภูมิภาคลุ่มแม่น้ำโขง</t>
  </si>
  <si>
    <t xml:space="preserve">         รายการที่ 2 เพิ่มผลิตภาพแรงงานด้านโลจิสติกส์และซัพพลายเซนรองรับความร่วมมือระหว่างประเทศและมาตรฐานสากล</t>
  </si>
  <si>
    <t xml:space="preserve">         รายการที่ 3 เพิ่มผลิตภาพแรงงานด้านการท่องเที่ยวและบริการรองรับการเคลื่อนย้ายแรงงานเสรีในอนุภูมิภาคลุ่มแม่น้ำโขงและประชาคมอาเซียน</t>
  </si>
  <si>
    <t xml:space="preserve">          รายการที่ 4 ส่งเสริมการพัฒนาฝีมือแรงงานในกลุ่มประเทศ GMS และ ASEAN</t>
  </si>
  <si>
    <t xml:space="preserve">          รายการที่ 5  โครงการศึกษาความเป็นไปได้ในการนำระบบบริหารงานคุณภาพการรับรองบุคลากร ด้านโลจิสติกส์ตามมาตรฐาน ISO/IEC 17024 : 2012</t>
  </si>
  <si>
    <t>ครั้ง</t>
  </si>
  <si>
    <t xml:space="preserve"> (1) กิจกรรม ฝึกทักษะอาชีพให้กับกลุ่มเป้าหมายในพื้นที่จังหวัดชายแดนภาคใต้     </t>
  </si>
  <si>
    <t xml:space="preserve"> (2) กิจกรรม ฝึกอบรมฝีมือให้กับกลุ่มเป้าหมายตามโครงการพาคนกลับบ้าน</t>
  </si>
  <si>
    <t xml:space="preserve">  ศพจ. บึงกาฬ</t>
  </si>
  <si>
    <t>สพร.3 ชลบุรี</t>
  </si>
  <si>
    <t xml:space="preserve">   สพร. 11    สุราษฎร์ธานี</t>
  </si>
  <si>
    <t xml:space="preserve">          1)  อุตสาหกรรมอาหาร/ครัวไทยสู่ครัวโลก นวัตกรรมด้านอาหาร </t>
  </si>
  <si>
    <t>ศพจ.สมุทร สงคราม</t>
  </si>
  <si>
    <t>ศพจ.หนองบัวลำภู</t>
  </si>
  <si>
    <t xml:space="preserve">   ศพจ.  กาฬสินธ์</t>
  </si>
  <si>
    <t xml:space="preserve">            - สพน.เชียงแสน (สาขาแสดงตามแผนผัง .... แผนที่ประเทศไทย)</t>
  </si>
  <si>
    <t>สมฐ.</t>
  </si>
  <si>
    <t>สรร.</t>
  </si>
  <si>
    <t xml:space="preserve">   (5) กิจกรรม พัฒนาช่างช่วยคนพิการกับมูลนิธิขาเทียม (เจ้าภาพ สพร.19 เชียงใหม่)</t>
  </si>
  <si>
    <t xml:space="preserve">   (4) กิจกรรม พัฒนาฝีมือแรงงานเพื่อปรับเปลี่ยนทักษะ (Re-Skill) รองรับการเปลี่ยนแปลงเทคโนโลยีของภาคอุตสาหกรรมและภาคบริการ</t>
  </si>
  <si>
    <t>สพท.</t>
  </si>
  <si>
    <r>
      <t xml:space="preserve">3. โครงการ ศูนย์ฝึกอบรมเทคโนโลยีชั้นสูงรองรับอุตสาหกรรมแห่งอนาคต </t>
    </r>
    <r>
      <rPr>
        <sz val="14"/>
        <rFont val="TH SarabunPSK"/>
        <family val="2"/>
      </rPr>
      <t xml:space="preserve">(นำร่อง 12  สพร.) </t>
    </r>
  </si>
  <si>
    <r>
      <t xml:space="preserve"> 5. โครงการ เพิ่มผลิตภาพแรงงานสู่ SME 4.0</t>
    </r>
    <r>
      <rPr>
        <sz val="14"/>
        <rFont val="TH SarabunPSK"/>
        <family val="2"/>
      </rPr>
      <t xml:space="preserve"> (เจ้าภาพ ศป.)  </t>
    </r>
  </si>
  <si>
    <r>
      <t xml:space="preserve"> 6. โครงการเพิ่มทักษะกำลังแรงงานในเขตพื้นที่ 10 จังหวัด ในพื้นที่เขตพัฒนาเศรษฐกิจพิเศษ </t>
    </r>
    <r>
      <rPr>
        <sz val="14"/>
        <rFont val="TH SarabunPSK"/>
        <family val="2"/>
      </rPr>
      <t xml:space="preserve">(เจ้าภาพ ผส.) </t>
    </r>
  </si>
  <si>
    <t>11 โครงการพัฒนาฝีมือแรงงานนานาชาติเพื่อการพัฒนาความร่วมมือทางเศรษฐกิจในอนุภูมิภาคลุ่มแม่น้ำโขงและภูมิภาคเอเชียตะวันออกเฉียงใต้ (GMS-ASEAN) (งบรายจ่ายอื่น)</t>
  </si>
  <si>
    <t xml:space="preserve"> 9. โครงการ ยกระดับแรงงานไทยให้ได้มาตรฐานฝีมือแรงงานเพื่อรองรับการแข่งขัน</t>
  </si>
  <si>
    <r>
      <t xml:space="preserve"> 10. โครงการ พัฒนาฝีมือให้แก่กลุ่มวิสาหกิจชุมชน และผู้มีรายได้น้อย </t>
    </r>
    <r>
      <rPr>
        <sz val="8"/>
        <rFont val="TH SarabunPSK"/>
        <family val="2"/>
      </rPr>
      <t>(20 จังหวัด) (เจ้าภาพ ศป.) (ควรกำหนดหลักสูตร ฝึกเปลี่ยนสาขาอาชีพ)  ได้แก่  สระแก้ว  สุรินทร์  บุรีรัมย์  มุกดาหาร  กาฬสินธุ์  หนองบัวลำภู  อุบลราชธานี  มหาสารคาม  ศรีสะเกษ  ชัยภูมิ  อำนาจเจริญ  ร้อยเอ็ด  ยโสธร  บึงกาฬ  สกลนคร  นครพนม  สุโขทัย แม่ฮ่องสอน  แพร่  และน่าน</t>
    </r>
  </si>
  <si>
    <t xml:space="preserve">12. ผลผลิต พัฒนา/ขับเคลื่อนความร่วมมือเครือข่ายและส่งเสริมการพัฒนาฝีมือแรงงาน </t>
  </si>
  <si>
    <r>
      <t xml:space="preserve">13. โครงการ ฝึกอบรมแรงงานกลุ่มเป้าหมายเฉพาะเพื่อเพิ่มโอกาสในการประกอบอาชีพ </t>
    </r>
    <r>
      <rPr>
        <sz val="14"/>
        <rFont val="TH SarabunPSK"/>
        <family val="2"/>
      </rPr>
      <t>(เจ้าภาพ ศป.) (ควรกำหนดหลักสูตร ฝึกเปลี่ยนสาขาอาชีพ)</t>
    </r>
  </si>
  <si>
    <r>
      <t xml:space="preserve"> 14. โครงการ ฝึกอบรมแรงงานผู้สูงอายุเพื่อเพิ่มโอกาสในการประกอบอาชีพ </t>
    </r>
    <r>
      <rPr>
        <sz val="14"/>
        <rFont val="TH SarabunPSK"/>
        <family val="2"/>
      </rPr>
      <t>(เจ้าภาพ  ศป.) ควรกำหนดหลักสูตร ฝึกเปลี่ยนสาขาอาชีพ)</t>
    </r>
  </si>
  <si>
    <t xml:space="preserve"> 15. โครงการ เสริมสร้างธรรมาภิบาลป้องกันและลดความเสี่ยงในการเกิดการทุจริตและประพฤติมิชอบ (เจ้าภาพกองบริหารทรัพยากรบุคคล)</t>
  </si>
  <si>
    <t>4. โครงการ บูรณาการจัดทำมาตรฐานฝีมือแรงงาน และพัฒนาหลักสูตรรองรับ Thailand 4.0</t>
  </si>
  <si>
    <t xml:space="preserve">  4.1 กิจกรรม จัดทำมาตรฐานฝีมือแรงงานแห่งชาติ และวิธีการทดสอบมาตรฐานฝีมือเพื่อรองรับ Thailand 4.0</t>
  </si>
  <si>
    <t xml:space="preserve">  4.2 กิจกรรม พัฒนาหลักสูตรยกระดับฝีมือตามความสามารถ (Competency Bsed)</t>
  </si>
  <si>
    <t>สาขา/หลักสูตร</t>
  </si>
  <si>
    <t>2. โครงการ เพิ่มศักยภาพแรงงานรองรับ Thailand 4.0</t>
  </si>
  <si>
    <t xml:space="preserve">   (1) กิจกรรม เพิ่มศักยภาพแรงงานเตรียมเข้าสู่อุตสาหกรรมเป้าหมายแห่งอนาคต</t>
  </si>
  <si>
    <t xml:space="preserve">  (2) กิจกรรม เพิ่มศักยภาพกำลังแรงงานภาคอุตสาหกรรมและบริการไปสู่ Thailand 4.0</t>
  </si>
  <si>
    <t>รวมภาคใต้ 9 จังหวัด</t>
  </si>
  <si>
    <t>รวมชายแดนภาคใต้ 5 จังหวัด</t>
  </si>
  <si>
    <t>รวมภาคตะวันออก 6 จังหวัด</t>
  </si>
  <si>
    <t>รวมภาคกลาง 19 จังหวัด</t>
  </si>
  <si>
    <t>รวมภาคตะวันออก เฉียงเหนือ 20 จังหวัด</t>
  </si>
  <si>
    <t>รวมภาคเหนือ 17 จังหวัด</t>
  </si>
  <si>
    <t xml:space="preserve"> 7. โครงการ วิจัยเพื่อขับเคลื่อนผลิตภาพแรงงานสู่ Thailand 4.0</t>
  </si>
  <si>
    <t>8. โครงการ ควบคุมและกำกับดูแลการประกอบอาชีพที่อาจเป็นอันตรายต่อสาธารณะหรือต้องใช้ความรู้ความสามารถสู่ Safety  At  Work   (เจ้เภาพ สรร.)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</si>
</sst>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[$-D00041E]0"/>
  </numFmts>
  <fonts count="3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DilleniaUPC"/>
      <family val="1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rgb="FF000000"/>
      <name val="TH SarabunPSK"/>
      <family val="2"/>
    </font>
    <font>
      <b/>
      <sz val="16"/>
      <name val="TH SarabunPSK"/>
      <family val="2"/>
    </font>
    <font>
      <b/>
      <sz val="12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u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0"/>
      <name val="TH SarabunPSK"/>
      <family val="2"/>
    </font>
    <font>
      <b/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1"/>
      <name val="TH SarabunPSK"/>
      <family val="2"/>
    </font>
    <font>
      <b/>
      <sz val="12"/>
      <color indexed="8"/>
      <name val="TH SarabunPSK"/>
      <family val="2"/>
    </font>
    <font>
      <sz val="9"/>
      <name val="TH SarabunPSK"/>
      <family val="2"/>
    </font>
    <font>
      <u/>
      <sz val="9"/>
      <name val="TH SarabunPSK"/>
      <family val="2"/>
    </font>
    <font>
      <b/>
      <sz val="8"/>
      <name val="TH SarabunPSK"/>
      <family val="2"/>
    </font>
    <font>
      <b/>
      <sz val="8"/>
      <color theme="1"/>
      <name val="TH SarabunPSK"/>
      <family val="2"/>
    </font>
    <font>
      <b/>
      <sz val="11"/>
      <color indexed="8"/>
      <name val="TH SarabunPSK"/>
      <family val="2"/>
    </font>
    <font>
      <sz val="14"/>
      <name val="Cordia New"/>
      <family val="2"/>
    </font>
    <font>
      <b/>
      <sz val="14"/>
      <color rgb="FFFF0000"/>
      <name val="DilleniaUPC"/>
      <family val="1"/>
    </font>
    <font>
      <sz val="14"/>
      <color rgb="FFFF0000"/>
      <name val="TH SarabunPSK"/>
      <family val="2"/>
    </font>
    <font>
      <sz val="8"/>
      <name val="TH SarabunPSK"/>
      <family val="2"/>
    </font>
    <font>
      <sz val="14"/>
      <color rgb="FF00B0F0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C00000"/>
      </left>
      <right style="thin">
        <color indexed="64"/>
      </right>
      <top style="double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C00000"/>
      </top>
      <bottom style="thin">
        <color indexed="64"/>
      </bottom>
      <diagonal/>
    </border>
    <border>
      <left style="double">
        <color rgb="FFC00000"/>
      </left>
      <right style="thin">
        <color indexed="64"/>
      </right>
      <top style="thin">
        <color indexed="64"/>
      </top>
      <bottom style="double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C00000"/>
      </bottom>
      <diagonal/>
    </border>
    <border>
      <left style="thin">
        <color indexed="64"/>
      </left>
      <right/>
      <top style="double">
        <color rgb="FFC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C00000"/>
      </bottom>
      <diagonal/>
    </border>
    <border>
      <left/>
      <right style="thin">
        <color indexed="64"/>
      </right>
      <top style="double">
        <color rgb="FFC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rgb="FFC00000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6" fillId="0" borderId="0"/>
  </cellStyleXfs>
  <cellXfs count="265">
    <xf numFmtId="0" fontId="0" fillId="0" borderId="0" xfId="0"/>
    <xf numFmtId="0" fontId="3" fillId="2" borderId="4" xfId="1" applyFont="1" applyFill="1" applyBorder="1" applyAlignment="1">
      <alignment vertical="top" wrapText="1"/>
    </xf>
    <xf numFmtId="0" fontId="11" fillId="0" borderId="0" xfId="0" applyFont="1"/>
    <xf numFmtId="0" fontId="10" fillId="2" borderId="4" xfId="1" applyFont="1" applyFill="1" applyBorder="1" applyAlignment="1">
      <alignment vertical="top" wrapText="1"/>
    </xf>
    <xf numFmtId="0" fontId="10" fillId="2" borderId="3" xfId="1" applyFont="1" applyFill="1" applyBorder="1" applyAlignment="1">
      <alignment vertical="top" wrapText="1"/>
    </xf>
    <xf numFmtId="0" fontId="12" fillId="2" borderId="4" xfId="1" applyFont="1" applyFill="1" applyBorder="1" applyAlignment="1">
      <alignment vertical="top" wrapText="1"/>
    </xf>
    <xf numFmtId="0" fontId="10" fillId="5" borderId="1" xfId="1" applyFont="1" applyFill="1" applyBorder="1" applyAlignment="1">
      <alignment vertical="top" wrapText="1"/>
    </xf>
    <xf numFmtId="0" fontId="12" fillId="2" borderId="1" xfId="1" applyFont="1" applyFill="1" applyBorder="1" applyAlignment="1">
      <alignment vertical="top" wrapText="1"/>
    </xf>
    <xf numFmtId="0" fontId="10" fillId="3" borderId="4" xfId="1" applyFont="1" applyFill="1" applyBorder="1" applyAlignment="1">
      <alignment vertical="top" wrapText="1"/>
    </xf>
    <xf numFmtId="0" fontId="10" fillId="3" borderId="1" xfId="1" applyFont="1" applyFill="1" applyBorder="1" applyAlignment="1">
      <alignment vertical="top" wrapText="1"/>
    </xf>
    <xf numFmtId="0" fontId="10" fillId="2" borderId="1" xfId="1" applyFont="1" applyFill="1" applyBorder="1" applyAlignment="1">
      <alignment vertical="top" wrapText="1"/>
    </xf>
    <xf numFmtId="0" fontId="12" fillId="2" borderId="3" xfId="1" applyFont="1" applyFill="1" applyBorder="1" applyAlignment="1">
      <alignment vertical="top" wrapText="1"/>
    </xf>
    <xf numFmtId="0" fontId="12" fillId="2" borderId="2" xfId="1" applyFont="1" applyFill="1" applyBorder="1" applyAlignment="1">
      <alignment vertical="top" wrapText="1"/>
    </xf>
    <xf numFmtId="0" fontId="12" fillId="3" borderId="1" xfId="1" applyFont="1" applyFill="1" applyBorder="1" applyAlignment="1">
      <alignment vertical="top" wrapText="1"/>
    </xf>
    <xf numFmtId="0" fontId="10" fillId="5" borderId="4" xfId="1" applyFont="1" applyFill="1" applyBorder="1" applyAlignment="1">
      <alignment vertical="top" wrapText="1"/>
    </xf>
    <xf numFmtId="0" fontId="12" fillId="3" borderId="4" xfId="1" applyFont="1" applyFill="1" applyBorder="1" applyAlignment="1">
      <alignment vertical="top" wrapText="1"/>
    </xf>
    <xf numFmtId="0" fontId="12" fillId="3" borderId="4" xfId="1" applyFont="1" applyFill="1" applyBorder="1" applyAlignment="1">
      <alignment horizontal="left" vertical="top" wrapText="1"/>
    </xf>
    <xf numFmtId="0" fontId="12" fillId="3" borderId="3" xfId="1" applyFont="1" applyFill="1" applyBorder="1" applyAlignment="1">
      <alignment horizontal="left" vertical="top" wrapText="1"/>
    </xf>
    <xf numFmtId="0" fontId="10" fillId="4" borderId="3" xfId="1" applyFont="1" applyFill="1" applyBorder="1" applyAlignment="1">
      <alignment vertical="top" wrapText="1"/>
    </xf>
    <xf numFmtId="0" fontId="12" fillId="3" borderId="1" xfId="1" applyFont="1" applyFill="1" applyBorder="1" applyAlignment="1">
      <alignment horizontal="left" vertical="top" wrapText="1"/>
    </xf>
    <xf numFmtId="0" fontId="6" fillId="2" borderId="4" xfId="1" applyFont="1" applyFill="1" applyBorder="1" applyAlignment="1">
      <alignment vertical="top" wrapText="1"/>
    </xf>
    <xf numFmtId="0" fontId="12" fillId="3" borderId="3" xfId="1" applyFont="1" applyFill="1" applyBorder="1" applyAlignment="1">
      <alignment vertical="top" wrapText="1"/>
    </xf>
    <xf numFmtId="0" fontId="9" fillId="0" borderId="0" xfId="0" applyFont="1"/>
    <xf numFmtId="0" fontId="9" fillId="7" borderId="1" xfId="0" applyFont="1" applyFill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9" fillId="7" borderId="2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9" fillId="7" borderId="7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9" fillId="7" borderId="4" xfId="0" applyFont="1" applyFill="1" applyBorder="1" applyAlignment="1">
      <alignment horizontal="center" vertical="top" wrapText="1"/>
    </xf>
    <xf numFmtId="0" fontId="9" fillId="4" borderId="4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1" xfId="0" applyFont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center" vertical="top" wrapText="1"/>
    </xf>
    <xf numFmtId="0" fontId="10" fillId="4" borderId="4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vertical="top" wrapText="1"/>
    </xf>
    <xf numFmtId="0" fontId="11" fillId="4" borderId="4" xfId="0" applyFont="1" applyFill="1" applyBorder="1" applyAlignment="1">
      <alignment horizontal="center" vertical="top" wrapText="1"/>
    </xf>
    <xf numFmtId="0" fontId="11" fillId="4" borderId="3" xfId="0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vertical="top" wrapText="1"/>
    </xf>
    <xf numFmtId="0" fontId="10" fillId="11" borderId="4" xfId="0" applyFont="1" applyFill="1" applyBorder="1" applyAlignment="1">
      <alignment horizontal="center"/>
    </xf>
    <xf numFmtId="0" fontId="10" fillId="2" borderId="4" xfId="1" applyFont="1" applyFill="1" applyBorder="1" applyAlignment="1">
      <alignment horizontal="left" vertical="top" wrapText="1"/>
    </xf>
    <xf numFmtId="188" fontId="11" fillId="0" borderId="0" xfId="4" applyNumberFormat="1" applyFont="1"/>
    <xf numFmtId="188" fontId="9" fillId="7" borderId="1" xfId="4" applyNumberFormat="1" applyFont="1" applyFill="1" applyBorder="1" applyAlignment="1">
      <alignment vertical="top" wrapText="1"/>
    </xf>
    <xf numFmtId="188" fontId="11" fillId="0" borderId="4" xfId="4" applyNumberFormat="1" applyFont="1" applyBorder="1" applyAlignment="1">
      <alignment vertical="top" wrapText="1"/>
    </xf>
    <xf numFmtId="188" fontId="11" fillId="0" borderId="3" xfId="4" applyNumberFormat="1" applyFont="1" applyBorder="1" applyAlignment="1">
      <alignment vertical="top" wrapText="1"/>
    </xf>
    <xf numFmtId="188" fontId="11" fillId="0" borderId="6" xfId="4" applyNumberFormat="1" applyFont="1" applyBorder="1" applyAlignment="1">
      <alignment vertical="top" wrapText="1"/>
    </xf>
    <xf numFmtId="188" fontId="11" fillId="10" borderId="4" xfId="4" applyNumberFormat="1" applyFont="1" applyFill="1" applyBorder="1" applyAlignment="1">
      <alignment vertical="top" wrapText="1"/>
    </xf>
    <xf numFmtId="188" fontId="11" fillId="10" borderId="3" xfId="4" applyNumberFormat="1" applyFont="1" applyFill="1" applyBorder="1" applyAlignment="1">
      <alignment vertical="top" wrapText="1"/>
    </xf>
    <xf numFmtId="188" fontId="11" fillId="7" borderId="1" xfId="4" applyNumberFormat="1" applyFont="1" applyFill="1" applyBorder="1" applyAlignment="1">
      <alignment vertical="top" wrapText="1"/>
    </xf>
    <xf numFmtId="188" fontId="11" fillId="4" borderId="1" xfId="4" applyNumberFormat="1" applyFont="1" applyFill="1" applyBorder="1" applyAlignment="1">
      <alignment vertical="top" wrapText="1"/>
    </xf>
    <xf numFmtId="188" fontId="9" fillId="0" borderId="1" xfId="4" applyNumberFormat="1" applyFont="1" applyBorder="1" applyAlignment="1">
      <alignment vertical="top" wrapText="1"/>
    </xf>
    <xf numFmtId="188" fontId="9" fillId="0" borderId="4" xfId="4" applyNumberFormat="1" applyFont="1" applyBorder="1" applyAlignment="1">
      <alignment horizontal="right" vertical="top" wrapText="1"/>
    </xf>
    <xf numFmtId="188" fontId="11" fillId="0" borderId="2" xfId="4" applyNumberFormat="1" applyFont="1" applyBorder="1" applyAlignment="1">
      <alignment vertical="top" wrapText="1"/>
    </xf>
    <xf numFmtId="188" fontId="9" fillId="0" borderId="4" xfId="4" applyNumberFormat="1" applyFont="1" applyBorder="1" applyAlignment="1">
      <alignment vertical="top" wrapText="1"/>
    </xf>
    <xf numFmtId="188" fontId="11" fillId="0" borderId="3" xfId="4" applyNumberFormat="1" applyFont="1" applyBorder="1" applyAlignment="1">
      <alignment horizontal="right" vertical="top" wrapText="1"/>
    </xf>
    <xf numFmtId="188" fontId="11" fillId="0" borderId="8" xfId="4" applyNumberFormat="1" applyFont="1" applyBorder="1" applyAlignment="1">
      <alignment vertical="top" wrapText="1"/>
    </xf>
    <xf numFmtId="188" fontId="11" fillId="0" borderId="1" xfId="4" applyNumberFormat="1" applyFont="1" applyBorder="1" applyAlignment="1">
      <alignment vertical="top" wrapText="1"/>
    </xf>
    <xf numFmtId="188" fontId="11" fillId="0" borderId="7" xfId="4" applyNumberFormat="1" applyFont="1" applyBorder="1" applyAlignment="1">
      <alignment vertical="top" wrapText="1"/>
    </xf>
    <xf numFmtId="188" fontId="11" fillId="0" borderId="4" xfId="4" applyNumberFormat="1" applyFont="1" applyBorder="1" applyAlignment="1">
      <alignment horizontal="center" vertical="top" wrapText="1"/>
    </xf>
    <xf numFmtId="188" fontId="9" fillId="7" borderId="4" xfId="4" applyNumberFormat="1" applyFont="1" applyFill="1" applyBorder="1" applyAlignment="1">
      <alignment vertical="top" wrapText="1"/>
    </xf>
    <xf numFmtId="188" fontId="9" fillId="0" borderId="3" xfId="4" applyNumberFormat="1" applyFont="1" applyBorder="1" applyAlignment="1">
      <alignment vertical="top" wrapText="1"/>
    </xf>
    <xf numFmtId="188" fontId="12" fillId="10" borderId="4" xfId="4" applyNumberFormat="1" applyFont="1" applyFill="1" applyBorder="1" applyAlignment="1">
      <alignment vertical="top" wrapText="1"/>
    </xf>
    <xf numFmtId="188" fontId="12" fillId="4" borderId="4" xfId="4" applyNumberFormat="1" applyFont="1" applyFill="1" applyBorder="1" applyAlignment="1">
      <alignment vertical="top" wrapText="1"/>
    </xf>
    <xf numFmtId="0" fontId="11" fillId="0" borderId="0" xfId="0" applyFont="1" applyAlignment="1">
      <alignment vertical="top"/>
    </xf>
    <xf numFmtId="0" fontId="11" fillId="4" borderId="0" xfId="0" applyFont="1" applyFill="1" applyAlignment="1">
      <alignment vertical="top" wrapText="1"/>
    </xf>
    <xf numFmtId="0" fontId="11" fillId="4" borderId="0" xfId="0" applyFont="1" applyFill="1"/>
    <xf numFmtId="0" fontId="11" fillId="4" borderId="0" xfId="0" applyFont="1" applyFill="1" applyBorder="1"/>
    <xf numFmtId="188" fontId="11" fillId="4" borderId="0" xfId="4" applyNumberFormat="1" applyFont="1" applyFill="1"/>
    <xf numFmtId="188" fontId="11" fillId="4" borderId="0" xfId="4" applyNumberFormat="1" applyFont="1" applyFill="1" applyBorder="1"/>
    <xf numFmtId="0" fontId="7" fillId="4" borderId="4" xfId="2" applyFont="1" applyFill="1" applyBorder="1" applyAlignment="1">
      <alignment horizontal="center" vertical="center"/>
    </xf>
    <xf numFmtId="0" fontId="17" fillId="4" borderId="4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18" fillId="4" borderId="4" xfId="2" applyFont="1" applyFill="1" applyBorder="1" applyAlignment="1">
      <alignment horizontal="center" vertical="center" wrapText="1"/>
    </xf>
    <xf numFmtId="0" fontId="7" fillId="4" borderId="0" xfId="2" applyFont="1" applyFill="1" applyBorder="1" applyAlignment="1">
      <alignment horizontal="center"/>
    </xf>
    <xf numFmtId="0" fontId="16" fillId="4" borderId="0" xfId="2" applyFont="1" applyFill="1" applyBorder="1" applyAlignment="1">
      <alignment vertical="center" wrapText="1"/>
    </xf>
    <xf numFmtId="0" fontId="7" fillId="4" borderId="0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vertical="top" wrapText="1"/>
    </xf>
    <xf numFmtId="0" fontId="5" fillId="4" borderId="0" xfId="2" applyFont="1" applyFill="1" applyBorder="1" applyAlignment="1">
      <alignment horizontal="center"/>
    </xf>
    <xf numFmtId="0" fontId="10" fillId="4" borderId="0" xfId="0" applyFont="1" applyFill="1" applyBorder="1" applyAlignment="1"/>
    <xf numFmtId="188" fontId="10" fillId="4" borderId="0" xfId="4" applyNumberFormat="1" applyFont="1" applyFill="1" applyBorder="1" applyAlignment="1"/>
    <xf numFmtId="0" fontId="7" fillId="4" borderId="0" xfId="0" applyNumberFormat="1" applyFont="1" applyFill="1" applyBorder="1" applyAlignment="1">
      <alignment vertical="center" wrapText="1"/>
    </xf>
    <xf numFmtId="0" fontId="5" fillId="4" borderId="0" xfId="2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top"/>
    </xf>
    <xf numFmtId="0" fontId="10" fillId="6" borderId="4" xfId="0" applyFont="1" applyFill="1" applyBorder="1" applyAlignment="1">
      <alignment horizontal="center" vertical="center" wrapText="1"/>
    </xf>
    <xf numFmtId="0" fontId="19" fillId="4" borderId="4" xfId="2" applyFont="1" applyFill="1" applyBorder="1" applyAlignment="1">
      <alignment horizontal="center" vertical="center" wrapText="1"/>
    </xf>
    <xf numFmtId="0" fontId="7" fillId="4" borderId="0" xfId="2" applyFont="1" applyFill="1" applyBorder="1" applyAlignment="1">
      <alignment horizontal="center" vertical="top" wrapText="1"/>
    </xf>
    <xf numFmtId="0" fontId="8" fillId="4" borderId="4" xfId="2" applyFont="1" applyFill="1" applyBorder="1" applyAlignment="1">
      <alignment horizontal="center" vertical="center" wrapText="1"/>
    </xf>
    <xf numFmtId="0" fontId="20" fillId="4" borderId="4" xfId="2" applyFont="1" applyFill="1" applyBorder="1" applyAlignment="1">
      <alignment horizontal="center" vertical="center" wrapText="1"/>
    </xf>
    <xf numFmtId="0" fontId="7" fillId="12" borderId="4" xfId="2" applyFont="1" applyFill="1" applyBorder="1" applyAlignment="1">
      <alignment horizontal="center" vertical="center" wrapText="1"/>
    </xf>
    <xf numFmtId="0" fontId="10" fillId="12" borderId="4" xfId="2" applyFont="1" applyFill="1" applyBorder="1" applyAlignment="1">
      <alignment horizontal="center" vertical="center" wrapText="1"/>
    </xf>
    <xf numFmtId="0" fontId="20" fillId="12" borderId="4" xfId="2" applyFont="1" applyFill="1" applyBorder="1" applyAlignment="1">
      <alignment horizontal="center" vertical="center" wrapText="1"/>
    </xf>
    <xf numFmtId="188" fontId="9" fillId="10" borderId="4" xfId="4" applyNumberFormat="1" applyFont="1" applyFill="1" applyBorder="1" applyAlignment="1">
      <alignment vertical="top" wrapText="1"/>
    </xf>
    <xf numFmtId="188" fontId="11" fillId="4" borderId="0" xfId="4" applyNumberFormat="1" applyFont="1" applyFill="1" applyAlignment="1">
      <alignment vertical="top" wrapText="1"/>
    </xf>
    <xf numFmtId="0" fontId="4" fillId="4" borderId="0" xfId="0" applyFont="1" applyFill="1" applyAlignment="1">
      <alignment vertical="top"/>
    </xf>
    <xf numFmtId="3" fontId="11" fillId="4" borderId="0" xfId="0" applyNumberFormat="1" applyFont="1" applyFill="1"/>
    <xf numFmtId="188" fontId="11" fillId="9" borderId="4" xfId="4" applyNumberFormat="1" applyFont="1" applyFill="1" applyBorder="1" applyAlignment="1">
      <alignment vertical="top" wrapText="1"/>
    </xf>
    <xf numFmtId="188" fontId="11" fillId="9" borderId="9" xfId="4" applyNumberFormat="1" applyFont="1" applyFill="1" applyBorder="1" applyAlignment="1">
      <alignment vertical="top" wrapText="1"/>
    </xf>
    <xf numFmtId="0" fontId="10" fillId="5" borderId="2" xfId="1" applyFont="1" applyFill="1" applyBorder="1" applyAlignment="1">
      <alignment vertical="top" wrapText="1"/>
    </xf>
    <xf numFmtId="0" fontId="10" fillId="13" borderId="12" xfId="1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0" fillId="15" borderId="4" xfId="1" applyFont="1" applyFill="1" applyBorder="1" applyAlignment="1">
      <alignment horizontal="center"/>
    </xf>
    <xf numFmtId="0" fontId="10" fillId="16" borderId="4" xfId="1" applyFont="1" applyFill="1" applyBorder="1" applyAlignment="1">
      <alignment horizontal="center"/>
    </xf>
    <xf numFmtId="0" fontId="10" fillId="17" borderId="4" xfId="0" applyFont="1" applyFill="1" applyBorder="1" applyAlignment="1">
      <alignment horizontal="center"/>
    </xf>
    <xf numFmtId="188" fontId="9" fillId="7" borderId="1" xfId="4" applyNumberFormat="1" applyFont="1" applyFill="1" applyBorder="1" applyAlignment="1">
      <alignment vertical="top"/>
    </xf>
    <xf numFmtId="188" fontId="11" fillId="4" borderId="1" xfId="4" applyNumberFormat="1" applyFont="1" applyFill="1" applyBorder="1" applyAlignment="1">
      <alignment vertical="top"/>
    </xf>
    <xf numFmtId="188" fontId="9" fillId="14" borderId="1" xfId="4" applyNumberFormat="1" applyFont="1" applyFill="1" applyBorder="1" applyAlignment="1">
      <alignment vertical="top"/>
    </xf>
    <xf numFmtId="188" fontId="9" fillId="17" borderId="4" xfId="4" applyNumberFormat="1" applyFont="1" applyFill="1" applyBorder="1" applyAlignment="1">
      <alignment vertical="top"/>
    </xf>
    <xf numFmtId="188" fontId="9" fillId="4" borderId="4" xfId="4" applyNumberFormat="1" applyFont="1" applyFill="1" applyBorder="1" applyAlignment="1">
      <alignment vertical="top"/>
    </xf>
    <xf numFmtId="188" fontId="11" fillId="4" borderId="3" xfId="4" applyNumberFormat="1" applyFont="1" applyFill="1" applyBorder="1" applyAlignment="1">
      <alignment vertical="top"/>
    </xf>
    <xf numFmtId="188" fontId="11" fillId="4" borderId="4" xfId="4" applyNumberFormat="1" applyFont="1" applyFill="1" applyBorder="1" applyAlignment="1">
      <alignment vertical="top"/>
    </xf>
    <xf numFmtId="188" fontId="11" fillId="10" borderId="4" xfId="4" applyNumberFormat="1" applyFont="1" applyFill="1" applyBorder="1" applyAlignment="1">
      <alignment vertical="top"/>
    </xf>
    <xf numFmtId="188" fontId="9" fillId="8" borderId="4" xfId="4" applyNumberFormat="1" applyFont="1" applyFill="1" applyBorder="1" applyAlignment="1">
      <alignment vertical="top"/>
    </xf>
    <xf numFmtId="188" fontId="11" fillId="9" borderId="4" xfId="4" applyNumberFormat="1" applyFont="1" applyFill="1" applyBorder="1" applyAlignment="1">
      <alignment vertical="top"/>
    </xf>
    <xf numFmtId="188" fontId="11" fillId="4" borderId="15" xfId="4" applyNumberFormat="1" applyFont="1" applyFill="1" applyBorder="1" applyAlignment="1">
      <alignment vertical="top"/>
    </xf>
    <xf numFmtId="188" fontId="11" fillId="4" borderId="2" xfId="4" applyNumberFormat="1" applyFont="1" applyFill="1" applyBorder="1" applyAlignment="1">
      <alignment vertical="top"/>
    </xf>
    <xf numFmtId="0" fontId="8" fillId="0" borderId="4" xfId="2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 wrapText="1"/>
    </xf>
    <xf numFmtId="188" fontId="9" fillId="7" borderId="4" xfId="4" applyNumberFormat="1" applyFont="1" applyFill="1" applyBorder="1" applyAlignment="1">
      <alignment vertical="top"/>
    </xf>
    <xf numFmtId="188" fontId="11" fillId="7" borderId="4" xfId="4" applyNumberFormat="1" applyFont="1" applyFill="1" applyBorder="1" applyAlignment="1">
      <alignment vertical="top"/>
    </xf>
    <xf numFmtId="188" fontId="11" fillId="7" borderId="1" xfId="4" applyNumberFormat="1" applyFont="1" applyFill="1" applyBorder="1" applyAlignment="1">
      <alignment vertical="top"/>
    </xf>
    <xf numFmtId="188" fontId="11" fillId="7" borderId="2" xfId="4" applyNumberFormat="1" applyFont="1" applyFill="1" applyBorder="1" applyAlignment="1">
      <alignment vertical="top"/>
    </xf>
    <xf numFmtId="188" fontId="11" fillId="12" borderId="4" xfId="4" applyNumberFormat="1" applyFont="1" applyFill="1" applyBorder="1" applyAlignment="1">
      <alignment vertical="top"/>
    </xf>
    <xf numFmtId="188" fontId="10" fillId="7" borderId="1" xfId="4" applyNumberFormat="1" applyFont="1" applyFill="1" applyBorder="1" applyAlignment="1">
      <alignment horizontal="center" vertical="top"/>
    </xf>
    <xf numFmtId="188" fontId="10" fillId="4" borderId="1" xfId="4" applyNumberFormat="1" applyFont="1" applyFill="1" applyBorder="1" applyAlignment="1">
      <alignment horizontal="center" vertical="top"/>
    </xf>
    <xf numFmtId="188" fontId="9" fillId="12" borderId="1" xfId="4" applyNumberFormat="1" applyFont="1" applyFill="1" applyBorder="1" applyAlignment="1">
      <alignment vertical="top"/>
    </xf>
    <xf numFmtId="188" fontId="11" fillId="12" borderId="15" xfId="4" applyNumberFormat="1" applyFont="1" applyFill="1" applyBorder="1" applyAlignment="1">
      <alignment vertical="top"/>
    </xf>
    <xf numFmtId="188" fontId="9" fillId="12" borderId="4" xfId="4" applyNumberFormat="1" applyFont="1" applyFill="1" applyBorder="1" applyAlignment="1">
      <alignment vertical="top"/>
    </xf>
    <xf numFmtId="0" fontId="21" fillId="2" borderId="9" xfId="1" applyFont="1" applyFill="1" applyBorder="1" applyAlignment="1">
      <alignment vertical="top" wrapText="1"/>
    </xf>
    <xf numFmtId="0" fontId="23" fillId="4" borderId="4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 wrapText="1"/>
    </xf>
    <xf numFmtId="188" fontId="9" fillId="4" borderId="4" xfId="4" applyNumberFormat="1" applyFont="1" applyFill="1" applyBorder="1" applyAlignment="1">
      <alignment horizontal="center" vertical="center" wrapText="1"/>
    </xf>
    <xf numFmtId="188" fontId="14" fillId="4" borderId="4" xfId="4" applyNumberFormat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vertical="top" wrapText="1"/>
    </xf>
    <xf numFmtId="188" fontId="12" fillId="10" borderId="4" xfId="4" applyNumberFormat="1" applyFont="1" applyFill="1" applyBorder="1" applyAlignment="1">
      <alignment vertical="top"/>
    </xf>
    <xf numFmtId="188" fontId="9" fillId="10" borderId="6" xfId="4" applyNumberFormat="1" applyFont="1" applyFill="1" applyBorder="1" applyAlignment="1">
      <alignment vertical="top" wrapText="1"/>
    </xf>
    <xf numFmtId="188" fontId="11" fillId="0" borderId="4" xfId="4" applyNumberFormat="1" applyFont="1" applyBorder="1" applyAlignment="1">
      <alignment vertical="top"/>
    </xf>
    <xf numFmtId="188" fontId="11" fillId="0" borderId="5" xfId="4" applyNumberFormat="1" applyFont="1" applyBorder="1" applyAlignment="1">
      <alignment vertical="top" wrapText="1"/>
    </xf>
    <xf numFmtId="189" fontId="10" fillId="0" borderId="2" xfId="5" applyNumberFormat="1" applyFont="1" applyBorder="1" applyAlignment="1">
      <alignment horizontal="left" vertical="top" wrapText="1"/>
    </xf>
    <xf numFmtId="0" fontId="10" fillId="0" borderId="1" xfId="5" applyFont="1" applyBorder="1" applyAlignment="1">
      <alignment vertical="top" wrapText="1"/>
    </xf>
    <xf numFmtId="189" fontId="10" fillId="0" borderId="1" xfId="5" applyNumberFormat="1" applyFont="1" applyBorder="1" applyAlignment="1">
      <alignment horizontal="left" vertical="top" wrapText="1"/>
    </xf>
    <xf numFmtId="0" fontId="27" fillId="2" borderId="4" xfId="1" applyFont="1" applyFill="1" applyBorder="1" applyAlignment="1">
      <alignment vertical="top" wrapText="1"/>
    </xf>
    <xf numFmtId="0" fontId="27" fillId="2" borderId="3" xfId="1" applyFont="1" applyFill="1" applyBorder="1" applyAlignment="1">
      <alignment vertical="top" wrapText="1"/>
    </xf>
    <xf numFmtId="188" fontId="7" fillId="4" borderId="0" xfId="4" applyNumberFormat="1" applyFont="1" applyFill="1" applyBorder="1" applyAlignment="1">
      <alignment horizontal="center" vertical="center"/>
    </xf>
    <xf numFmtId="188" fontId="7" fillId="4" borderId="0" xfId="4" applyNumberFormat="1" applyFont="1" applyFill="1" applyBorder="1" applyAlignment="1">
      <alignment horizontal="center"/>
    </xf>
    <xf numFmtId="188" fontId="10" fillId="0" borderId="4" xfId="4" applyNumberFormat="1" applyFont="1" applyFill="1" applyBorder="1" applyAlignment="1">
      <alignment horizontal="center" vertical="center" wrapText="1"/>
    </xf>
    <xf numFmtId="188" fontId="18" fillId="4" borderId="4" xfId="4" applyNumberFormat="1" applyFont="1" applyFill="1" applyBorder="1" applyAlignment="1">
      <alignment horizontal="center" vertical="center" wrapText="1"/>
    </xf>
    <xf numFmtId="188" fontId="10" fillId="11" borderId="1" xfId="4" applyNumberFormat="1" applyFont="1" applyFill="1" applyBorder="1" applyAlignment="1">
      <alignment horizontal="center" vertical="top"/>
    </xf>
    <xf numFmtId="188" fontId="11" fillId="0" borderId="3" xfId="4" applyNumberFormat="1" applyFont="1" applyBorder="1" applyAlignment="1">
      <alignment vertical="top"/>
    </xf>
    <xf numFmtId="188" fontId="11" fillId="0" borderId="2" xfId="4" applyNumberFormat="1" applyFont="1" applyBorder="1" applyAlignment="1">
      <alignment vertical="top"/>
    </xf>
    <xf numFmtId="188" fontId="11" fillId="0" borderId="1" xfId="4" applyNumberFormat="1" applyFont="1" applyBorder="1" applyAlignment="1">
      <alignment vertical="top"/>
    </xf>
    <xf numFmtId="188" fontId="11" fillId="0" borderId="8" xfId="4" applyNumberFormat="1" applyFont="1" applyBorder="1" applyAlignment="1">
      <alignment vertical="top"/>
    </xf>
    <xf numFmtId="188" fontId="11" fillId="10" borderId="3" xfId="4" applyNumberFormat="1" applyFont="1" applyFill="1" applyBorder="1" applyAlignment="1">
      <alignment vertical="top"/>
    </xf>
    <xf numFmtId="188" fontId="11" fillId="0" borderId="4" xfId="4" applyNumberFormat="1" applyFont="1" applyBorder="1" applyAlignment="1">
      <alignment horizontal="right" vertical="top"/>
    </xf>
    <xf numFmtId="188" fontId="11" fillId="10" borderId="0" xfId="4" applyNumberFormat="1" applyFont="1" applyFill="1" applyAlignment="1">
      <alignment vertical="top"/>
    </xf>
    <xf numFmtId="188" fontId="9" fillId="10" borderId="4" xfId="4" applyNumberFormat="1" applyFont="1" applyFill="1" applyBorder="1" applyAlignment="1">
      <alignment vertical="top"/>
    </xf>
    <xf numFmtId="188" fontId="25" fillId="4" borderId="4" xfId="4" applyNumberFormat="1" applyFont="1" applyFill="1" applyBorder="1" applyAlignment="1">
      <alignment horizontal="center" vertical="center" wrapText="1"/>
    </xf>
    <xf numFmtId="188" fontId="4" fillId="4" borderId="0" xfId="4" applyNumberFormat="1" applyFont="1" applyFill="1" applyAlignment="1">
      <alignment vertical="top"/>
    </xf>
    <xf numFmtId="188" fontId="11" fillId="0" borderId="0" xfId="4" applyNumberFormat="1" applyFont="1" applyAlignment="1">
      <alignment vertical="top"/>
    </xf>
    <xf numFmtId="0" fontId="10" fillId="11" borderId="4" xfId="0" applyFont="1" applyFill="1" applyBorder="1" applyAlignment="1">
      <alignment horizontal="center" vertical="center" wrapText="1"/>
    </xf>
    <xf numFmtId="188" fontId="24" fillId="4" borderId="4" xfId="4" applyNumberFormat="1" applyFont="1" applyFill="1" applyBorder="1" applyAlignment="1">
      <alignment horizontal="center" vertical="center" wrapText="1"/>
    </xf>
    <xf numFmtId="188" fontId="10" fillId="14" borderId="1" xfId="4" applyNumberFormat="1" applyFont="1" applyFill="1" applyBorder="1" applyAlignment="1">
      <alignment horizontal="center" vertical="top"/>
    </xf>
    <xf numFmtId="188" fontId="11" fillId="0" borderId="11" xfId="4" applyNumberFormat="1" applyFont="1" applyBorder="1" applyAlignment="1">
      <alignment vertical="top"/>
    </xf>
    <xf numFmtId="188" fontId="11" fillId="0" borderId="6" xfId="4" applyNumberFormat="1" applyFont="1" applyBorder="1" applyAlignment="1">
      <alignment vertical="top"/>
    </xf>
    <xf numFmtId="188" fontId="11" fillId="0" borderId="13" xfId="4" applyNumberFormat="1" applyFont="1" applyBorder="1" applyAlignment="1">
      <alignment vertical="top"/>
    </xf>
    <xf numFmtId="188" fontId="11" fillId="12" borderId="3" xfId="4" applyNumberFormat="1" applyFont="1" applyFill="1" applyBorder="1" applyAlignment="1">
      <alignment vertical="top"/>
    </xf>
    <xf numFmtId="188" fontId="11" fillId="12" borderId="6" xfId="4" applyNumberFormat="1" applyFont="1" applyFill="1" applyBorder="1" applyAlignment="1">
      <alignment vertical="top"/>
    </xf>
    <xf numFmtId="188" fontId="11" fillId="12" borderId="0" xfId="4" applyNumberFormat="1" applyFont="1" applyFill="1" applyBorder="1" applyAlignment="1">
      <alignment vertical="top"/>
    </xf>
    <xf numFmtId="188" fontId="10" fillId="12" borderId="1" xfId="4" applyNumberFormat="1" applyFont="1" applyFill="1" applyBorder="1" applyAlignment="1">
      <alignment horizontal="center" vertical="top"/>
    </xf>
    <xf numFmtId="188" fontId="11" fillId="4" borderId="9" xfId="4" applyNumberFormat="1" applyFont="1" applyFill="1" applyBorder="1" applyAlignment="1">
      <alignment vertical="top"/>
    </xf>
    <xf numFmtId="188" fontId="11" fillId="0" borderId="5" xfId="4" applyNumberFormat="1" applyFont="1" applyBorder="1" applyAlignment="1">
      <alignment vertical="top"/>
    </xf>
    <xf numFmtId="188" fontId="11" fillId="9" borderId="9" xfId="4" applyNumberFormat="1" applyFont="1" applyFill="1" applyBorder="1" applyAlignment="1">
      <alignment vertical="top"/>
    </xf>
    <xf numFmtId="188" fontId="11" fillId="9" borderId="11" xfId="4" applyNumberFormat="1" applyFont="1" applyFill="1" applyBorder="1" applyAlignment="1">
      <alignment vertical="top"/>
    </xf>
    <xf numFmtId="188" fontId="11" fillId="9" borderId="6" xfId="4" applyNumberFormat="1" applyFont="1" applyFill="1" applyBorder="1" applyAlignment="1">
      <alignment vertical="top"/>
    </xf>
    <xf numFmtId="188" fontId="11" fillId="12" borderId="1" xfId="4" applyNumberFormat="1" applyFont="1" applyFill="1" applyBorder="1" applyAlignment="1">
      <alignment vertical="top"/>
    </xf>
    <xf numFmtId="188" fontId="11" fillId="4" borderId="11" xfId="4" applyNumberFormat="1" applyFont="1" applyFill="1" applyBorder="1" applyAlignment="1">
      <alignment vertical="top"/>
    </xf>
    <xf numFmtId="188" fontId="11" fillId="4" borderId="6" xfId="4" applyNumberFormat="1" applyFont="1" applyFill="1" applyBorder="1" applyAlignment="1">
      <alignment vertical="top"/>
    </xf>
    <xf numFmtId="188" fontId="11" fillId="4" borderId="7" xfId="4" applyNumberFormat="1" applyFont="1" applyFill="1" applyBorder="1" applyAlignment="1">
      <alignment vertical="top"/>
    </xf>
    <xf numFmtId="188" fontId="11" fillId="4" borderId="12" xfId="4" applyNumberFormat="1" applyFont="1" applyFill="1" applyBorder="1" applyAlignment="1">
      <alignment vertical="top"/>
    </xf>
    <xf numFmtId="188" fontId="9" fillId="0" borderId="1" xfId="4" applyNumberFormat="1" applyFont="1" applyBorder="1" applyAlignment="1">
      <alignment vertical="top"/>
    </xf>
    <xf numFmtId="188" fontId="11" fillId="0" borderId="15" xfId="4" applyNumberFormat="1" applyFont="1" applyBorder="1" applyAlignment="1">
      <alignment vertical="top"/>
    </xf>
    <xf numFmtId="188" fontId="9" fillId="0" borderId="4" xfId="4" applyNumberFormat="1" applyFont="1" applyBorder="1" applyAlignment="1">
      <alignment horizontal="right" vertical="top"/>
    </xf>
    <xf numFmtId="188" fontId="11" fillId="12" borderId="2" xfId="4" applyNumberFormat="1" applyFont="1" applyFill="1" applyBorder="1" applyAlignment="1">
      <alignment vertical="top"/>
    </xf>
    <xf numFmtId="188" fontId="11" fillId="0" borderId="7" xfId="4" applyNumberFormat="1" applyFont="1" applyBorder="1" applyAlignment="1">
      <alignment vertical="top"/>
    </xf>
    <xf numFmtId="188" fontId="9" fillId="0" borderId="4" xfId="4" applyNumberFormat="1" applyFont="1" applyBorder="1" applyAlignment="1">
      <alignment vertical="top"/>
    </xf>
    <xf numFmtId="188" fontId="11" fillId="12" borderId="8" xfId="4" applyNumberFormat="1" applyFont="1" applyFill="1" applyBorder="1" applyAlignment="1">
      <alignment vertical="top"/>
    </xf>
    <xf numFmtId="188" fontId="9" fillId="7" borderId="4" xfId="4" applyNumberFormat="1" applyFont="1" applyFill="1" applyBorder="1" applyAlignment="1">
      <alignment horizontal="right" vertical="top"/>
    </xf>
    <xf numFmtId="188" fontId="11" fillId="10" borderId="6" xfId="4" applyNumberFormat="1" applyFont="1" applyFill="1" applyBorder="1" applyAlignment="1">
      <alignment vertical="top"/>
    </xf>
    <xf numFmtId="188" fontId="11" fillId="10" borderId="11" xfId="4" applyNumberFormat="1" applyFont="1" applyFill="1" applyBorder="1" applyAlignment="1">
      <alignment vertical="top"/>
    </xf>
    <xf numFmtId="188" fontId="11" fillId="10" borderId="8" xfId="4" applyNumberFormat="1" applyFont="1" applyFill="1" applyBorder="1" applyAlignment="1">
      <alignment vertical="top"/>
    </xf>
    <xf numFmtId="188" fontId="11" fillId="10" borderId="13" xfId="4" applyNumberFormat="1" applyFont="1" applyFill="1" applyBorder="1" applyAlignment="1">
      <alignment vertical="top"/>
    </xf>
    <xf numFmtId="188" fontId="12" fillId="10" borderId="6" xfId="4" applyNumberFormat="1" applyFont="1" applyFill="1" applyBorder="1" applyAlignment="1">
      <alignment vertical="top"/>
    </xf>
    <xf numFmtId="188" fontId="12" fillId="10" borderId="11" xfId="4" applyNumberFormat="1" applyFont="1" applyFill="1" applyBorder="1" applyAlignment="1">
      <alignment vertical="top"/>
    </xf>
    <xf numFmtId="188" fontId="12" fillId="12" borderId="4" xfId="4" applyNumberFormat="1" applyFont="1" applyFill="1" applyBorder="1" applyAlignment="1">
      <alignment vertical="top"/>
    </xf>
    <xf numFmtId="188" fontId="28" fillId="0" borderId="4" xfId="4" applyNumberFormat="1" applyFont="1" applyBorder="1" applyAlignment="1">
      <alignment vertical="top"/>
    </xf>
    <xf numFmtId="188" fontId="11" fillId="0" borderId="6" xfId="4" applyNumberFormat="1" applyFont="1" applyBorder="1" applyAlignment="1">
      <alignment horizontal="right" vertical="top"/>
    </xf>
    <xf numFmtId="188" fontId="11" fillId="0" borderId="11" xfId="4" applyNumberFormat="1" applyFont="1" applyBorder="1" applyAlignment="1">
      <alignment horizontal="right" vertical="top"/>
    </xf>
    <xf numFmtId="188" fontId="11" fillId="10" borderId="0" xfId="4" applyNumberFormat="1" applyFont="1" applyFill="1" applyBorder="1" applyAlignment="1">
      <alignment vertical="top"/>
    </xf>
    <xf numFmtId="188" fontId="11" fillId="7" borderId="7" xfId="4" applyNumberFormat="1" applyFont="1" applyFill="1" applyBorder="1" applyAlignment="1">
      <alignment vertical="top"/>
    </xf>
    <xf numFmtId="188" fontId="11" fillId="7" borderId="12" xfId="4" applyNumberFormat="1" applyFont="1" applyFill="1" applyBorder="1" applyAlignment="1">
      <alignment vertical="top"/>
    </xf>
    <xf numFmtId="188" fontId="11" fillId="4" borderId="8" xfId="4" applyNumberFormat="1" applyFont="1" applyFill="1" applyBorder="1" applyAlignment="1">
      <alignment vertical="top"/>
    </xf>
    <xf numFmtId="188" fontId="9" fillId="10" borderId="6" xfId="4" applyNumberFormat="1" applyFont="1" applyFill="1" applyBorder="1" applyAlignment="1">
      <alignment vertical="top"/>
    </xf>
    <xf numFmtId="188" fontId="9" fillId="10" borderId="11" xfId="4" applyNumberFormat="1" applyFont="1" applyFill="1" applyBorder="1" applyAlignment="1">
      <alignment vertical="top"/>
    </xf>
    <xf numFmtId="188" fontId="11" fillId="12" borderId="9" xfId="4" applyNumberFormat="1" applyFont="1" applyFill="1" applyBorder="1" applyAlignment="1">
      <alignment vertical="top"/>
    </xf>
    <xf numFmtId="188" fontId="9" fillId="12" borderId="6" xfId="4" applyNumberFormat="1" applyFont="1" applyFill="1" applyBorder="1" applyAlignment="1">
      <alignment vertical="top"/>
    </xf>
    <xf numFmtId="188" fontId="12" fillId="0" borderId="4" xfId="4" applyNumberFormat="1" applyFont="1" applyBorder="1" applyAlignment="1">
      <alignment vertical="top"/>
    </xf>
    <xf numFmtId="188" fontId="12" fillId="0" borderId="3" xfId="4" applyNumberFormat="1" applyFont="1" applyBorder="1" applyAlignment="1">
      <alignment vertical="top"/>
    </xf>
    <xf numFmtId="188" fontId="12" fillId="4" borderId="10" xfId="4" applyNumberFormat="1" applyFont="1" applyFill="1" applyBorder="1" applyAlignment="1">
      <alignment vertical="top"/>
    </xf>
    <xf numFmtId="188" fontId="28" fillId="12" borderId="0" xfId="4" applyNumberFormat="1" applyFont="1" applyFill="1" applyBorder="1" applyAlignment="1">
      <alignment vertical="top"/>
    </xf>
    <xf numFmtId="188" fontId="28" fillId="12" borderId="4" xfId="4" applyNumberFormat="1" applyFont="1" applyFill="1" applyBorder="1" applyAlignment="1">
      <alignment vertical="top"/>
    </xf>
    <xf numFmtId="188" fontId="15" fillId="8" borderId="4" xfId="4" applyNumberFormat="1" applyFont="1" applyFill="1" applyBorder="1" applyAlignment="1">
      <alignment vertical="top"/>
    </xf>
    <xf numFmtId="0" fontId="15" fillId="2" borderId="14" xfId="1" applyFont="1" applyFill="1" applyBorder="1" applyAlignment="1">
      <alignment vertical="top" wrapText="1"/>
    </xf>
    <xf numFmtId="0" fontId="15" fillId="0" borderId="15" xfId="0" applyFont="1" applyBorder="1" applyAlignment="1">
      <alignment horizontal="center" vertical="top" wrapText="1"/>
    </xf>
    <xf numFmtId="188" fontId="28" fillId="0" borderId="15" xfId="4" applyNumberFormat="1" applyFont="1" applyBorder="1" applyAlignment="1">
      <alignment vertical="top" wrapText="1"/>
    </xf>
    <xf numFmtId="188" fontId="28" fillId="0" borderId="18" xfId="4" applyNumberFormat="1" applyFont="1" applyBorder="1" applyAlignment="1">
      <alignment vertical="top" wrapText="1"/>
    </xf>
    <xf numFmtId="188" fontId="28" fillId="0" borderId="20" xfId="4" applyNumberFormat="1" applyFont="1" applyBorder="1" applyAlignment="1">
      <alignment vertical="top" wrapText="1"/>
    </xf>
    <xf numFmtId="188" fontId="28" fillId="12" borderId="15" xfId="4" applyNumberFormat="1" applyFont="1" applyFill="1" applyBorder="1" applyAlignment="1">
      <alignment vertical="top" wrapText="1"/>
    </xf>
    <xf numFmtId="0" fontId="15" fillId="2" borderId="16" xfId="1" applyFont="1" applyFill="1" applyBorder="1" applyAlignment="1">
      <alignment vertical="top" wrapText="1"/>
    </xf>
    <xf numFmtId="0" fontId="15" fillId="0" borderId="17" xfId="0" applyFont="1" applyBorder="1" applyAlignment="1">
      <alignment horizontal="center" vertical="top" wrapText="1"/>
    </xf>
    <xf numFmtId="188" fontId="28" fillId="0" borderId="17" xfId="4" applyNumberFormat="1" applyFont="1" applyBorder="1" applyAlignment="1">
      <alignment vertical="top" wrapText="1"/>
    </xf>
    <xf numFmtId="188" fontId="28" fillId="0" borderId="19" xfId="4" applyNumberFormat="1" applyFont="1" applyBorder="1" applyAlignment="1">
      <alignment vertical="top" wrapText="1"/>
    </xf>
    <xf numFmtId="188" fontId="28" fillId="0" borderId="21" xfId="4" applyNumberFormat="1" applyFont="1" applyBorder="1" applyAlignment="1">
      <alignment vertical="top" wrapText="1"/>
    </xf>
    <xf numFmtId="188" fontId="28" fillId="12" borderId="17" xfId="4" applyNumberFormat="1" applyFont="1" applyFill="1" applyBorder="1" applyAlignment="1">
      <alignment vertical="top" wrapText="1"/>
    </xf>
    <xf numFmtId="0" fontId="8" fillId="12" borderId="4" xfId="2" applyFont="1" applyFill="1" applyBorder="1" applyAlignment="1">
      <alignment horizontal="center" vertical="center" wrapText="1"/>
    </xf>
    <xf numFmtId="188" fontId="9" fillId="14" borderId="4" xfId="4" applyNumberFormat="1" applyFont="1" applyFill="1" applyBorder="1" applyAlignment="1">
      <alignment vertical="top"/>
    </xf>
    <xf numFmtId="188" fontId="28" fillId="7" borderId="4" xfId="4" applyNumberFormat="1" applyFont="1" applyFill="1" applyBorder="1" applyAlignment="1">
      <alignment vertical="top"/>
    </xf>
    <xf numFmtId="188" fontId="9" fillId="7" borderId="7" xfId="4" applyNumberFormat="1" applyFont="1" applyFill="1" applyBorder="1" applyAlignment="1">
      <alignment vertical="top"/>
    </xf>
    <xf numFmtId="188" fontId="9" fillId="0" borderId="6" xfId="4" applyNumberFormat="1" applyFont="1" applyBorder="1" applyAlignment="1">
      <alignment vertical="top"/>
    </xf>
    <xf numFmtId="188" fontId="9" fillId="0" borderId="11" xfId="4" applyNumberFormat="1" applyFont="1" applyBorder="1" applyAlignment="1">
      <alignment vertical="top"/>
    </xf>
    <xf numFmtId="188" fontId="11" fillId="7" borderId="3" xfId="4" applyNumberFormat="1" applyFont="1" applyFill="1" applyBorder="1" applyAlignment="1">
      <alignment vertical="top"/>
    </xf>
    <xf numFmtId="188" fontId="9" fillId="7" borderId="2" xfId="4" applyNumberFormat="1" applyFont="1" applyFill="1" applyBorder="1" applyAlignment="1">
      <alignment vertical="top"/>
    </xf>
    <xf numFmtId="188" fontId="11" fillId="7" borderId="13" xfId="4" applyNumberFormat="1" applyFont="1" applyFill="1" applyBorder="1" applyAlignment="1">
      <alignment vertical="top"/>
    </xf>
    <xf numFmtId="188" fontId="11" fillId="7" borderId="3" xfId="4" applyNumberFormat="1" applyFont="1" applyFill="1" applyBorder="1" applyAlignment="1">
      <alignment vertical="top" wrapText="1"/>
    </xf>
    <xf numFmtId="188" fontId="11" fillId="7" borderId="8" xfId="4" applyNumberFormat="1" applyFont="1" applyFill="1" applyBorder="1" applyAlignment="1">
      <alignment vertical="top"/>
    </xf>
    <xf numFmtId="188" fontId="11" fillId="4" borderId="4" xfId="4" applyNumberFormat="1" applyFont="1" applyFill="1" applyBorder="1" applyAlignment="1">
      <alignment vertical="top" wrapText="1"/>
    </xf>
    <xf numFmtId="0" fontId="10" fillId="0" borderId="4" xfId="0" applyNumberFormat="1" applyFont="1" applyFill="1" applyBorder="1" applyAlignment="1">
      <alignment horizontal="center" vertical="center" wrapText="1"/>
    </xf>
    <xf numFmtId="188" fontId="28" fillId="0" borderId="4" xfId="4" applyNumberFormat="1" applyFont="1" applyBorder="1" applyAlignment="1">
      <alignment vertical="top" wrapText="1"/>
    </xf>
    <xf numFmtId="188" fontId="30" fillId="0" borderId="4" xfId="4" applyNumberFormat="1" applyFont="1" applyBorder="1" applyAlignment="1">
      <alignment vertical="top"/>
    </xf>
    <xf numFmtId="188" fontId="30" fillId="0" borderId="4" xfId="4" applyNumberFormat="1" applyFont="1" applyBorder="1" applyAlignment="1">
      <alignment vertical="top" wrapText="1"/>
    </xf>
    <xf numFmtId="188" fontId="30" fillId="0" borderId="3" xfId="4" applyNumberFormat="1" applyFont="1" applyBorder="1" applyAlignment="1">
      <alignment vertical="top"/>
    </xf>
    <xf numFmtId="188" fontId="30" fillId="4" borderId="4" xfId="4" applyNumberFormat="1" applyFont="1" applyFill="1" applyBorder="1" applyAlignment="1">
      <alignment vertical="top"/>
    </xf>
    <xf numFmtId="188" fontId="30" fillId="0" borderId="1" xfId="4" applyNumberFormat="1" applyFont="1" applyBorder="1" applyAlignment="1">
      <alignment vertical="top"/>
    </xf>
    <xf numFmtId="188" fontId="30" fillId="0" borderId="3" xfId="4" applyNumberFormat="1" applyFont="1" applyBorder="1" applyAlignment="1">
      <alignment vertical="top" wrapText="1"/>
    </xf>
    <xf numFmtId="188" fontId="30" fillId="4" borderId="3" xfId="4" applyNumberFormat="1" applyFont="1" applyFill="1" applyBorder="1" applyAlignment="1">
      <alignment vertical="top"/>
    </xf>
    <xf numFmtId="188" fontId="30" fillId="4" borderId="4" xfId="4" applyNumberFormat="1" applyFont="1" applyFill="1" applyBorder="1" applyAlignment="1">
      <alignment vertical="top" wrapText="1"/>
    </xf>
    <xf numFmtId="188" fontId="30" fillId="12" borderId="4" xfId="4" applyNumberFormat="1" applyFont="1" applyFill="1" applyBorder="1" applyAlignment="1">
      <alignment vertical="top"/>
    </xf>
    <xf numFmtId="188" fontId="30" fillId="0" borderId="2" xfId="4" applyNumberFormat="1" applyFont="1" applyBorder="1" applyAlignment="1">
      <alignment vertical="top"/>
    </xf>
    <xf numFmtId="188" fontId="30" fillId="12" borderId="3" xfId="4" applyNumberFormat="1" applyFont="1" applyFill="1" applyBorder="1" applyAlignment="1">
      <alignment vertical="top"/>
    </xf>
    <xf numFmtId="188" fontId="10" fillId="4" borderId="0" xfId="0" applyNumberFormat="1" applyFont="1" applyFill="1" applyBorder="1" applyAlignment="1">
      <alignment vertical="top"/>
    </xf>
    <xf numFmtId="0" fontId="12" fillId="3" borderId="0" xfId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left" vertical="top" wrapText="1"/>
    </xf>
    <xf numFmtId="0" fontId="6" fillId="2" borderId="3" xfId="1" applyFont="1" applyFill="1" applyBorder="1" applyAlignment="1">
      <alignment horizontal="left" vertical="top" wrapText="1"/>
    </xf>
    <xf numFmtId="0" fontId="6" fillId="4" borderId="0" xfId="1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 vertical="top" wrapText="1"/>
    </xf>
  </cellXfs>
  <cellStyles count="6">
    <cellStyle name="Comma" xfId="4" builtinId="3"/>
    <cellStyle name="Comma 11" xfId="3"/>
    <cellStyle name="Normal" xfId="0" builtinId="0"/>
    <cellStyle name="Normal 15" xfId="5"/>
    <cellStyle name="Normal 16" xfId="1"/>
    <cellStyle name="ปกติ 2 10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19"/>
  <sheetViews>
    <sheetView tabSelected="1" zoomScale="110" zoomScaleNormal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6" sqref="H6"/>
    </sheetView>
  </sheetViews>
  <sheetFormatPr defaultColWidth="9.125" defaultRowHeight="18.75" x14ac:dyDescent="0.3"/>
  <cols>
    <col min="1" max="1" width="38.375" style="2" customWidth="1"/>
    <col min="2" max="2" width="7.125" style="2" customWidth="1"/>
    <col min="3" max="3" width="10.25" style="70" customWidth="1"/>
    <col min="4" max="4" width="6.75" style="74" customWidth="1"/>
    <col min="5" max="6" width="6.5" style="72" customWidth="1"/>
    <col min="7" max="7" width="6.25" style="72" customWidth="1"/>
    <col min="8" max="8" width="7" style="72" bestFit="1" customWidth="1"/>
    <col min="9" max="10" width="6.125" style="72" customWidth="1"/>
    <col min="11" max="11" width="9.25" style="72" customWidth="1"/>
    <col min="12" max="12" width="9.25" style="70" customWidth="1"/>
    <col min="13" max="13" width="9.25" style="2" customWidth="1"/>
    <col min="14" max="14" width="8" style="70" customWidth="1"/>
    <col min="15" max="15" width="7.25" style="70" customWidth="1"/>
    <col min="16" max="16" width="7.375" style="70" customWidth="1"/>
    <col min="17" max="17" width="7.5" style="70" customWidth="1"/>
    <col min="18" max="18" width="7.75" style="70" customWidth="1"/>
    <col min="19" max="19" width="7.5" style="70" customWidth="1"/>
    <col min="20" max="20" width="7.375" style="70" customWidth="1"/>
    <col min="21" max="21" width="7.75" style="70" customWidth="1"/>
    <col min="22" max="24" width="7.125" style="70" customWidth="1"/>
    <col min="25" max="25" width="7.75" style="2" customWidth="1"/>
    <col min="26" max="26" width="7.5" style="2" customWidth="1"/>
    <col min="27" max="29" width="6.75" style="2" customWidth="1"/>
    <col min="30" max="30" width="8.25" style="72" customWidth="1"/>
    <col min="31" max="31" width="9.375" style="72" customWidth="1"/>
    <col min="32" max="32" width="7.75" style="72" customWidth="1"/>
    <col min="33" max="35" width="7.5" style="72" customWidth="1"/>
    <col min="36" max="36" width="7.875" style="48" customWidth="1"/>
    <col min="37" max="37" width="8.375" style="48" customWidth="1"/>
    <col min="38" max="38" width="8" style="48" customWidth="1"/>
    <col min="39" max="40" width="9" style="48" customWidth="1"/>
    <col min="41" max="43" width="9.125" style="70" customWidth="1"/>
    <col min="44" max="44" width="8.375" style="70" customWidth="1"/>
    <col min="45" max="45" width="8.25" style="70" customWidth="1"/>
    <col min="46" max="46" width="7.125" style="70" customWidth="1"/>
    <col min="47" max="47" width="7.125" style="2" customWidth="1"/>
    <col min="48" max="48" width="8" style="2" customWidth="1"/>
    <col min="49" max="49" width="7.125" style="2" customWidth="1"/>
    <col min="50" max="51" width="7.75" style="2" customWidth="1"/>
    <col min="52" max="52" width="8.75" style="72" customWidth="1"/>
    <col min="53" max="55" width="8.25" style="72" customWidth="1"/>
    <col min="56" max="56" width="6.75" style="72" customWidth="1"/>
    <col min="57" max="57" width="7.125" style="72" customWidth="1"/>
    <col min="58" max="58" width="7.625" style="72" customWidth="1"/>
    <col min="59" max="59" width="8.625" style="72" customWidth="1"/>
    <col min="60" max="61" width="7.5" style="72" customWidth="1"/>
    <col min="62" max="64" width="9.75" style="70" customWidth="1"/>
    <col min="65" max="68" width="8.375" style="169" customWidth="1"/>
    <col min="69" max="69" width="7.75" style="70" customWidth="1"/>
    <col min="70" max="70" width="7.875" style="70" customWidth="1"/>
    <col min="71" max="71" width="6.625" style="70" customWidth="1"/>
    <col min="72" max="72" width="8.5" style="74" customWidth="1"/>
    <col min="73" max="73" width="7.875" style="74" customWidth="1"/>
    <col min="74" max="74" width="8" style="74" customWidth="1"/>
    <col min="75" max="75" width="7.75" style="72" customWidth="1"/>
    <col min="76" max="76" width="7.625" style="70" customWidth="1"/>
    <col min="77" max="77" width="8.125" style="70" customWidth="1"/>
    <col min="78" max="78" width="6.875" style="70" customWidth="1"/>
    <col min="79" max="79" width="9.75" style="70" customWidth="1"/>
    <col min="80" max="80" width="10.5" style="70" customWidth="1"/>
    <col min="81" max="81" width="7.125" style="70" customWidth="1"/>
    <col min="82" max="82" width="7.625" style="70" customWidth="1"/>
    <col min="83" max="83" width="8.5" style="2" customWidth="1"/>
    <col min="84" max="85" width="6.75" style="2" customWidth="1"/>
    <col min="86" max="86" width="7.875" style="2" customWidth="1"/>
    <col min="87" max="87" width="6.375" style="2" customWidth="1"/>
    <col min="88" max="88" width="7.375" style="2" customWidth="1"/>
    <col min="89" max="90" width="9.75" style="70" customWidth="1"/>
    <col min="91" max="91" width="8.25" style="70" bestFit="1" customWidth="1"/>
    <col min="92" max="92" width="6.625" style="2" customWidth="1"/>
    <col min="93" max="93" width="6.5" style="2" customWidth="1"/>
    <col min="94" max="94" width="6.875" style="2" customWidth="1"/>
    <col min="95" max="16384" width="9.125" style="2"/>
  </cols>
  <sheetData>
    <row r="1" spans="1:94" s="73" customFormat="1" ht="21" customHeight="1" x14ac:dyDescent="0.35">
      <c r="A1" s="85" t="s">
        <v>10</v>
      </c>
      <c r="B1" s="85"/>
      <c r="C1" s="259"/>
      <c r="D1" s="86"/>
      <c r="E1" s="87"/>
      <c r="F1" s="87"/>
      <c r="H1" s="81"/>
      <c r="I1" s="82"/>
      <c r="J1" s="82"/>
      <c r="K1" s="83"/>
      <c r="L1" s="82"/>
      <c r="M1" s="82"/>
      <c r="N1" s="80"/>
      <c r="O1" s="80"/>
      <c r="Q1" s="80"/>
      <c r="R1" s="80"/>
      <c r="U1" s="80"/>
      <c r="V1" s="80"/>
      <c r="W1" s="80"/>
      <c r="X1" s="80"/>
      <c r="Y1" s="82"/>
      <c r="Z1" s="82"/>
      <c r="AA1" s="82"/>
      <c r="AB1" s="82"/>
      <c r="AC1" s="82"/>
      <c r="AE1" s="82"/>
      <c r="AF1" s="88"/>
      <c r="AG1" s="84"/>
      <c r="AI1" s="84"/>
      <c r="AJ1" s="86"/>
      <c r="AK1" s="86"/>
      <c r="AL1" s="86"/>
      <c r="AM1" s="86"/>
      <c r="AN1" s="86"/>
      <c r="AO1" s="89"/>
      <c r="AP1" s="89"/>
      <c r="AR1" s="82"/>
      <c r="AS1" s="82"/>
      <c r="AT1" s="80"/>
      <c r="AU1" s="263"/>
      <c r="AV1" s="263"/>
      <c r="AW1" s="263"/>
      <c r="AX1" s="263"/>
      <c r="AY1" s="263"/>
      <c r="AZ1" s="82"/>
      <c r="BA1" s="80"/>
      <c r="BB1" s="80"/>
      <c r="BC1" s="80"/>
      <c r="BD1" s="80"/>
      <c r="BE1" s="80"/>
      <c r="BF1" s="80"/>
      <c r="BG1" s="80"/>
      <c r="BI1" s="80"/>
      <c r="BJ1" s="82"/>
      <c r="BK1" s="82"/>
      <c r="BL1" s="82"/>
      <c r="BM1" s="155"/>
      <c r="BN1" s="155"/>
      <c r="BO1" s="155"/>
      <c r="BP1" s="75"/>
      <c r="BQ1" s="80"/>
      <c r="BR1" s="80"/>
      <c r="BS1" s="80"/>
      <c r="BT1" s="154"/>
      <c r="BU1" s="154"/>
      <c r="BV1" s="155"/>
      <c r="BW1" s="82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92"/>
      <c r="CO1" s="92"/>
      <c r="CP1" s="92"/>
    </row>
    <row r="2" spans="1:94" ht="71.45" customHeight="1" x14ac:dyDescent="0.3">
      <c r="A2" s="140" t="s">
        <v>153</v>
      </c>
      <c r="B2" s="90" t="s">
        <v>13</v>
      </c>
      <c r="C2" s="170" t="s">
        <v>70</v>
      </c>
      <c r="D2" s="171" t="s">
        <v>86</v>
      </c>
      <c r="E2" s="136" t="s">
        <v>87</v>
      </c>
      <c r="F2" s="136" t="s">
        <v>88</v>
      </c>
      <c r="G2" s="246" t="s">
        <v>183</v>
      </c>
      <c r="H2" s="135" t="s">
        <v>89</v>
      </c>
      <c r="I2" s="76" t="s">
        <v>179</v>
      </c>
      <c r="J2" s="76" t="s">
        <v>180</v>
      </c>
      <c r="K2" s="91" t="s">
        <v>90</v>
      </c>
      <c r="L2" s="96" t="s">
        <v>157</v>
      </c>
      <c r="M2" s="96" t="s">
        <v>206</v>
      </c>
      <c r="N2" s="79" t="s">
        <v>128</v>
      </c>
      <c r="O2" s="77" t="s">
        <v>131</v>
      </c>
      <c r="P2" s="79" t="s">
        <v>129</v>
      </c>
      <c r="Q2" s="94" t="s">
        <v>130</v>
      </c>
      <c r="R2" s="79" t="s">
        <v>132</v>
      </c>
      <c r="S2" s="79" t="s">
        <v>134</v>
      </c>
      <c r="T2" s="79" t="s">
        <v>135</v>
      </c>
      <c r="U2" s="79" t="s">
        <v>136</v>
      </c>
      <c r="V2" s="77" t="s">
        <v>127</v>
      </c>
      <c r="W2" s="77" t="s">
        <v>126</v>
      </c>
      <c r="X2" s="77" t="s">
        <v>125</v>
      </c>
      <c r="Y2" s="93" t="s">
        <v>137</v>
      </c>
      <c r="Z2" s="93" t="s">
        <v>138</v>
      </c>
      <c r="AA2" s="136" t="s">
        <v>139</v>
      </c>
      <c r="AB2" s="136" t="s">
        <v>140</v>
      </c>
      <c r="AC2" s="136" t="s">
        <v>141</v>
      </c>
      <c r="AD2" s="79" t="s">
        <v>96</v>
      </c>
      <c r="AE2" s="234" t="s">
        <v>205</v>
      </c>
      <c r="AF2" s="123" t="s">
        <v>102</v>
      </c>
      <c r="AG2" s="137" t="s">
        <v>105</v>
      </c>
      <c r="AH2" s="137" t="s">
        <v>103</v>
      </c>
      <c r="AI2" s="137" t="s">
        <v>104</v>
      </c>
      <c r="AJ2" s="138" t="s">
        <v>72</v>
      </c>
      <c r="AK2" s="138" t="s">
        <v>177</v>
      </c>
      <c r="AL2" s="139" t="s">
        <v>75</v>
      </c>
      <c r="AM2" s="139" t="s">
        <v>176</v>
      </c>
      <c r="AN2" s="139" t="s">
        <v>71</v>
      </c>
      <c r="AO2" s="122" t="s">
        <v>106</v>
      </c>
      <c r="AP2" s="79" t="s">
        <v>107</v>
      </c>
      <c r="AQ2" s="79" t="s">
        <v>110</v>
      </c>
      <c r="AR2" s="94" t="s">
        <v>108</v>
      </c>
      <c r="AS2" s="79" t="s">
        <v>109</v>
      </c>
      <c r="AT2" s="79" t="s">
        <v>133</v>
      </c>
      <c r="AU2" s="143" t="s">
        <v>76</v>
      </c>
      <c r="AV2" s="143" t="s">
        <v>77</v>
      </c>
      <c r="AW2" s="143" t="s">
        <v>154</v>
      </c>
      <c r="AX2" s="143" t="s">
        <v>155</v>
      </c>
      <c r="AY2" s="143" t="s">
        <v>171</v>
      </c>
      <c r="AZ2" s="95" t="s">
        <v>204</v>
      </c>
      <c r="BA2" s="94" t="s">
        <v>93</v>
      </c>
      <c r="BB2" s="79" t="s">
        <v>95</v>
      </c>
      <c r="BC2" s="79" t="s">
        <v>94</v>
      </c>
      <c r="BD2" s="94" t="s">
        <v>97</v>
      </c>
      <c r="BE2" s="79" t="s">
        <v>98</v>
      </c>
      <c r="BF2" s="79" t="s">
        <v>99</v>
      </c>
      <c r="BG2" s="79" t="s">
        <v>101</v>
      </c>
      <c r="BH2" s="79" t="s">
        <v>100</v>
      </c>
      <c r="BI2" s="94" t="s">
        <v>156</v>
      </c>
      <c r="BJ2" s="78" t="s">
        <v>120</v>
      </c>
      <c r="BK2" s="78" t="s">
        <v>119</v>
      </c>
      <c r="BL2" s="78" t="s">
        <v>118</v>
      </c>
      <c r="BM2" s="167" t="s">
        <v>117</v>
      </c>
      <c r="BN2" s="157" t="s">
        <v>116</v>
      </c>
      <c r="BO2" s="157" t="s">
        <v>114</v>
      </c>
      <c r="BP2" s="157" t="s">
        <v>115</v>
      </c>
      <c r="BQ2" s="141" t="s">
        <v>81</v>
      </c>
      <c r="BR2" s="142" t="s">
        <v>82</v>
      </c>
      <c r="BS2" s="142" t="s">
        <v>175</v>
      </c>
      <c r="BT2" s="95" t="s">
        <v>203</v>
      </c>
      <c r="BU2" s="156" t="s">
        <v>91</v>
      </c>
      <c r="BV2" s="157" t="s">
        <v>92</v>
      </c>
      <c r="BW2" s="136" t="s">
        <v>172</v>
      </c>
      <c r="BX2" s="77" t="s">
        <v>111</v>
      </c>
      <c r="BY2" s="77" t="s">
        <v>112</v>
      </c>
      <c r="BZ2" s="77" t="s">
        <v>113</v>
      </c>
      <c r="CA2" s="96" t="s">
        <v>201</v>
      </c>
      <c r="CB2" s="79" t="s">
        <v>173</v>
      </c>
      <c r="CC2" s="77" t="s">
        <v>124</v>
      </c>
      <c r="CD2" s="77" t="s">
        <v>123</v>
      </c>
      <c r="CE2" s="79" t="s">
        <v>142</v>
      </c>
      <c r="CF2" s="79" t="s">
        <v>143</v>
      </c>
      <c r="CG2" s="79" t="s">
        <v>144</v>
      </c>
      <c r="CH2" s="94" t="s">
        <v>145</v>
      </c>
      <c r="CI2" s="94" t="s">
        <v>146</v>
      </c>
      <c r="CJ2" s="94" t="s">
        <v>147</v>
      </c>
      <c r="CK2" s="96" t="s">
        <v>202</v>
      </c>
      <c r="CL2" s="77" t="s">
        <v>122</v>
      </c>
      <c r="CM2" s="77" t="s">
        <v>121</v>
      </c>
      <c r="CN2" s="97" t="s">
        <v>148</v>
      </c>
      <c r="CO2" s="97" t="s">
        <v>149</v>
      </c>
      <c r="CP2" s="97" t="s">
        <v>150</v>
      </c>
    </row>
    <row r="3" spans="1:94" s="22" customFormat="1" x14ac:dyDescent="0.3">
      <c r="A3" s="105" t="s">
        <v>14</v>
      </c>
      <c r="B3" s="106" t="s">
        <v>15</v>
      </c>
      <c r="C3" s="172">
        <f>SUM(D3+E3+F3+G3+H3+I3+J3+K3+L3+M3+AE3+AZ3+BT3+CA3+CK3)</f>
        <v>3770160</v>
      </c>
      <c r="D3" s="112">
        <f>SUM(D6+D54+D72+D59+D9+D62+D79+D71+D105+D115)</f>
        <v>1580</v>
      </c>
      <c r="E3" s="112">
        <f>SUM(E6+E54+E72+E59+E9+E62+E79+E71+E105+E115)</f>
        <v>3500</v>
      </c>
      <c r="F3" s="112">
        <f>SUM(F6+F54+F72+F59+F9+F62+F79+F71+F105+F115)</f>
        <v>2000</v>
      </c>
      <c r="G3" s="112">
        <f>SUM(G6+G54+G72+G59+G9+G62+G79+G71+G105+G115)</f>
        <v>1100</v>
      </c>
      <c r="H3" s="112">
        <f>SUM(H6+H53+H54+H72+H59+H9+H62+H79+H71+H105+H115)</f>
        <v>20000</v>
      </c>
      <c r="I3" s="112">
        <f>SUM(I6+I54+I72+I59+I9+I62+I79+I71+I105+I115)</f>
        <v>100</v>
      </c>
      <c r="J3" s="112">
        <f>SUM(J6+J54+J72+J59+J9+J62+J79+J71+J105+J115)</f>
        <v>420</v>
      </c>
      <c r="K3" s="112">
        <f>SUM(K6+K54+K72+K59+K9+K62+K79+K71+K105+K115)</f>
        <v>1499840</v>
      </c>
      <c r="L3" s="112">
        <f>SUM(L6+L54+L72+L59+L9+L62+L79+L71+L105+L115)</f>
        <v>151990</v>
      </c>
      <c r="M3" s="112">
        <f>SUM(N3:AD3)</f>
        <v>145858</v>
      </c>
      <c r="N3" s="112">
        <f t="shared" ref="N3:AD3" si="0">SUM(N6+N54+N72+N59+N9+N62+N79+N71+N105+N115)</f>
        <v>11983</v>
      </c>
      <c r="O3" s="112">
        <f t="shared" si="0"/>
        <v>6890</v>
      </c>
      <c r="P3" s="112">
        <f t="shared" si="0"/>
        <v>3820</v>
      </c>
      <c r="Q3" s="112">
        <f t="shared" si="0"/>
        <v>5400</v>
      </c>
      <c r="R3" s="112">
        <f t="shared" si="0"/>
        <v>11430</v>
      </c>
      <c r="S3" s="112">
        <f t="shared" si="0"/>
        <v>5580</v>
      </c>
      <c r="T3" s="112">
        <f t="shared" si="0"/>
        <v>5710</v>
      </c>
      <c r="U3" s="112">
        <f t="shared" si="0"/>
        <v>2040</v>
      </c>
      <c r="V3" s="112">
        <f t="shared" si="0"/>
        <v>13300</v>
      </c>
      <c r="W3" s="112">
        <f t="shared" si="0"/>
        <v>27475</v>
      </c>
      <c r="X3" s="112">
        <f t="shared" si="0"/>
        <v>2700</v>
      </c>
      <c r="Y3" s="112">
        <f t="shared" si="0"/>
        <v>29730</v>
      </c>
      <c r="Z3" s="112">
        <f t="shared" si="0"/>
        <v>1860</v>
      </c>
      <c r="AA3" s="112">
        <f t="shared" si="0"/>
        <v>9380</v>
      </c>
      <c r="AB3" s="112">
        <f t="shared" si="0"/>
        <v>3390</v>
      </c>
      <c r="AC3" s="112">
        <f t="shared" si="0"/>
        <v>1800</v>
      </c>
      <c r="AD3" s="112">
        <f t="shared" si="0"/>
        <v>3370</v>
      </c>
      <c r="AE3" s="112">
        <f>SUM(AF3:AY3)</f>
        <v>192704</v>
      </c>
      <c r="AF3" s="112">
        <f t="shared" ref="AF3:AY3" si="1">SUM(AF6+AF54+AF72+AF59+AF9+AF62+AF79+AF71+AF105+AF115)</f>
        <v>96686</v>
      </c>
      <c r="AG3" s="112">
        <f t="shared" si="1"/>
        <v>6430</v>
      </c>
      <c r="AH3" s="112">
        <f t="shared" si="1"/>
        <v>5920</v>
      </c>
      <c r="AI3" s="112">
        <f t="shared" si="1"/>
        <v>4250</v>
      </c>
      <c r="AJ3" s="112">
        <f t="shared" si="1"/>
        <v>18160</v>
      </c>
      <c r="AK3" s="112">
        <f t="shared" si="1"/>
        <v>3080</v>
      </c>
      <c r="AL3" s="112">
        <f t="shared" si="1"/>
        <v>3466</v>
      </c>
      <c r="AM3" s="112">
        <f t="shared" si="1"/>
        <v>3056</v>
      </c>
      <c r="AN3" s="112">
        <f t="shared" si="1"/>
        <v>3500</v>
      </c>
      <c r="AO3" s="112">
        <f t="shared" si="1"/>
        <v>12750</v>
      </c>
      <c r="AP3" s="112">
        <f t="shared" si="1"/>
        <v>3010</v>
      </c>
      <c r="AQ3" s="112">
        <f t="shared" si="1"/>
        <v>2940</v>
      </c>
      <c r="AR3" s="112">
        <f t="shared" si="1"/>
        <v>2730</v>
      </c>
      <c r="AS3" s="112">
        <f t="shared" si="1"/>
        <v>4850</v>
      </c>
      <c r="AT3" s="112">
        <f t="shared" si="1"/>
        <v>2860</v>
      </c>
      <c r="AU3" s="112">
        <f t="shared" si="1"/>
        <v>9040</v>
      </c>
      <c r="AV3" s="112">
        <f t="shared" si="1"/>
        <v>3470</v>
      </c>
      <c r="AW3" s="112">
        <f t="shared" si="1"/>
        <v>2456</v>
      </c>
      <c r="AX3" s="112">
        <f t="shared" si="1"/>
        <v>2110</v>
      </c>
      <c r="AY3" s="112">
        <f t="shared" si="1"/>
        <v>1940</v>
      </c>
      <c r="AZ3" s="112">
        <f>SUM(BA3:BS3)</f>
        <v>745247</v>
      </c>
      <c r="BA3" s="112">
        <f t="shared" ref="BA3:BS3" si="2">SUM(BA6+BA54+BA72+BA59+BA9+BA62+BA79+BA71+BA105+BA115)</f>
        <v>9370</v>
      </c>
      <c r="BB3" s="112">
        <f t="shared" si="2"/>
        <v>3240</v>
      </c>
      <c r="BC3" s="112">
        <f t="shared" si="2"/>
        <v>7580</v>
      </c>
      <c r="BD3" s="112">
        <f t="shared" si="2"/>
        <v>49790</v>
      </c>
      <c r="BE3" s="112">
        <f t="shared" si="2"/>
        <v>5050</v>
      </c>
      <c r="BF3" s="112">
        <f t="shared" si="2"/>
        <v>24280</v>
      </c>
      <c r="BG3" s="112">
        <f t="shared" si="2"/>
        <v>14040</v>
      </c>
      <c r="BH3" s="112">
        <f t="shared" si="2"/>
        <v>9500</v>
      </c>
      <c r="BI3" s="112">
        <f t="shared" si="2"/>
        <v>12180</v>
      </c>
      <c r="BJ3" s="112">
        <f t="shared" si="2"/>
        <v>154710</v>
      </c>
      <c r="BK3" s="112">
        <f t="shared" si="2"/>
        <v>104100</v>
      </c>
      <c r="BL3" s="112">
        <f t="shared" si="2"/>
        <v>3590</v>
      </c>
      <c r="BM3" s="112">
        <f t="shared" si="2"/>
        <v>126360</v>
      </c>
      <c r="BN3" s="112">
        <f t="shared" si="2"/>
        <v>3550</v>
      </c>
      <c r="BO3" s="112">
        <f t="shared" si="2"/>
        <v>17840</v>
      </c>
      <c r="BP3" s="112">
        <f t="shared" si="2"/>
        <v>44100</v>
      </c>
      <c r="BQ3" s="112">
        <f t="shared" si="2"/>
        <v>33517</v>
      </c>
      <c r="BR3" s="112">
        <f t="shared" si="2"/>
        <v>118100</v>
      </c>
      <c r="BS3" s="112">
        <f t="shared" si="2"/>
        <v>4350</v>
      </c>
      <c r="BT3" s="112">
        <f>SUM(BU3:BZ3)</f>
        <v>847160</v>
      </c>
      <c r="BU3" s="112">
        <f t="shared" ref="BU3:BZ3" si="3">SUM(BU6+BU54+BU72+BU59+BU9+BU62+BU79+BU71+BU105+BU115)</f>
        <v>325600</v>
      </c>
      <c r="BV3" s="112">
        <f t="shared" si="3"/>
        <v>85500</v>
      </c>
      <c r="BW3" s="112">
        <f t="shared" si="3"/>
        <v>232460</v>
      </c>
      <c r="BX3" s="112">
        <f t="shared" si="3"/>
        <v>193870</v>
      </c>
      <c r="BY3" s="112">
        <f t="shared" si="3"/>
        <v>6610</v>
      </c>
      <c r="BZ3" s="112">
        <f t="shared" si="3"/>
        <v>3120</v>
      </c>
      <c r="CA3" s="112">
        <f>SUM(CB3:CJ3)</f>
        <v>89966</v>
      </c>
      <c r="CB3" s="112">
        <f t="shared" ref="CB3:CJ3" si="4">SUM(CB6+CB54+CB72+CB59+CB9+CB62+CB79+CB71+CB105+CB115)</f>
        <v>17456</v>
      </c>
      <c r="CC3" s="112">
        <f t="shared" si="4"/>
        <v>4860</v>
      </c>
      <c r="CD3" s="112">
        <f t="shared" si="4"/>
        <v>1730</v>
      </c>
      <c r="CE3" s="112">
        <f t="shared" si="4"/>
        <v>35740</v>
      </c>
      <c r="CF3" s="112">
        <f t="shared" si="4"/>
        <v>5460</v>
      </c>
      <c r="CG3" s="112">
        <f t="shared" si="4"/>
        <v>8180</v>
      </c>
      <c r="CH3" s="112">
        <f t="shared" si="4"/>
        <v>6250</v>
      </c>
      <c r="CI3" s="112">
        <f t="shared" si="4"/>
        <v>2230</v>
      </c>
      <c r="CJ3" s="112">
        <f t="shared" si="4"/>
        <v>8060</v>
      </c>
      <c r="CK3" s="112">
        <f>SUM(CL3:CP3)</f>
        <v>68695</v>
      </c>
      <c r="CL3" s="112">
        <f>SUM(CL6+CL54+CL72+CL59+CL9+CL62+CL79+CL71+CL105+CL115)</f>
        <v>54605</v>
      </c>
      <c r="CM3" s="112">
        <f>SUM(CM6+CM54+CM72+CM59+CM9+CM62+CM79+CM71+CM105+CM115)</f>
        <v>2920</v>
      </c>
      <c r="CN3" s="112">
        <f>SUM(CN6+CN54+CN72+CN59+CN9+CN62+CN79+CN71+CN105+CN115)</f>
        <v>4520</v>
      </c>
      <c r="CO3" s="112">
        <f>SUM(CO6+CO54+CO72+CO59+CO9+CO62+CO79+CO71+CO105+CO115)</f>
        <v>3420</v>
      </c>
      <c r="CP3" s="112">
        <f>SUM(CP6+CP54+CP72+CP59+CP9+CP62+CP79+CP71+CP105+CP115)</f>
        <v>3230</v>
      </c>
    </row>
    <row r="4" spans="1:94" s="22" customFormat="1" x14ac:dyDescent="0.3">
      <c r="A4" s="107" t="s">
        <v>65</v>
      </c>
      <c r="B4" s="46" t="s">
        <v>15</v>
      </c>
      <c r="C4" s="172">
        <f>SUM(D4+E4+F4+G4+H4+I4+J4+K4+L4+M4+AE4+AZ4+BT4+CA4+CK4)</f>
        <v>274590</v>
      </c>
      <c r="D4" s="158">
        <f t="shared" ref="D4:L4" si="5">SUM(D6+D54+D72+D53+D59+D9+D62+D71+D105+D115+D36)</f>
        <v>1580</v>
      </c>
      <c r="E4" s="158">
        <f t="shared" si="5"/>
        <v>3500</v>
      </c>
      <c r="F4" s="158">
        <f t="shared" si="5"/>
        <v>2700</v>
      </c>
      <c r="G4" s="158">
        <f t="shared" si="5"/>
        <v>1100</v>
      </c>
      <c r="H4" s="158">
        <f>SUM(H6+H54+H72+H53+H59+H9+H62+H71+H105+H115+H36)</f>
        <v>20000</v>
      </c>
      <c r="I4" s="158">
        <f t="shared" si="5"/>
        <v>100</v>
      </c>
      <c r="J4" s="158">
        <f t="shared" si="5"/>
        <v>420</v>
      </c>
      <c r="K4" s="158">
        <f t="shared" si="5"/>
        <v>0</v>
      </c>
      <c r="L4" s="158">
        <f t="shared" si="5"/>
        <v>1990</v>
      </c>
      <c r="M4" s="112">
        <f>SUM(N4:AD4)</f>
        <v>50588</v>
      </c>
      <c r="N4" s="158">
        <f>SUM(N6+N54+N72+N53+N59+N9+N62+N71+N105+N115+N36)</f>
        <v>3983</v>
      </c>
      <c r="O4" s="158">
        <f t="shared" ref="O4:AD4" si="6">SUM(O6+O54+O72+O53+O59+O9+O62+O71+O105+O115+O36)</f>
        <v>2890</v>
      </c>
      <c r="P4" s="158">
        <f t="shared" si="6"/>
        <v>2620</v>
      </c>
      <c r="Q4" s="158">
        <f t="shared" si="6"/>
        <v>2400</v>
      </c>
      <c r="R4" s="158">
        <f t="shared" si="6"/>
        <v>5430</v>
      </c>
      <c r="S4" s="158">
        <f t="shared" si="6"/>
        <v>2580</v>
      </c>
      <c r="T4" s="158">
        <f t="shared" si="6"/>
        <v>2810</v>
      </c>
      <c r="U4" s="158">
        <f t="shared" si="6"/>
        <v>1440</v>
      </c>
      <c r="V4" s="158">
        <f t="shared" si="6"/>
        <v>4300</v>
      </c>
      <c r="W4" s="158">
        <f t="shared" si="6"/>
        <v>2475</v>
      </c>
      <c r="X4" s="158">
        <f t="shared" si="6"/>
        <v>1700</v>
      </c>
      <c r="Y4" s="158">
        <f t="shared" si="6"/>
        <v>5370</v>
      </c>
      <c r="Z4" s="158">
        <f t="shared" si="6"/>
        <v>1860</v>
      </c>
      <c r="AA4" s="158">
        <f t="shared" si="6"/>
        <v>4380</v>
      </c>
      <c r="AB4" s="158">
        <f t="shared" si="6"/>
        <v>2780</v>
      </c>
      <c r="AC4" s="158">
        <f t="shared" si="6"/>
        <v>1700</v>
      </c>
      <c r="AD4" s="158">
        <f t="shared" si="6"/>
        <v>1870</v>
      </c>
      <c r="AE4" s="112">
        <f t="shared" ref="AE4:AE78" si="7">SUM(AF4:AY4)</f>
        <v>56564</v>
      </c>
      <c r="AF4" s="158">
        <f t="shared" ref="AF4:AY4" si="8">SUM(AF6+AF54+AF72+AF53+AF59+AF9+AF62+AF71+AF105+AF115+AF36)</f>
        <v>7506</v>
      </c>
      <c r="AG4" s="158">
        <f t="shared" si="8"/>
        <v>2430</v>
      </c>
      <c r="AH4" s="158">
        <f t="shared" si="8"/>
        <v>2920</v>
      </c>
      <c r="AI4" s="158">
        <f t="shared" si="8"/>
        <v>2250</v>
      </c>
      <c r="AJ4" s="158">
        <f t="shared" si="8"/>
        <v>3560</v>
      </c>
      <c r="AK4" s="158">
        <f t="shared" si="8"/>
        <v>1880</v>
      </c>
      <c r="AL4" s="158">
        <f t="shared" si="8"/>
        <v>1966</v>
      </c>
      <c r="AM4" s="158">
        <f t="shared" si="8"/>
        <v>1856</v>
      </c>
      <c r="AN4" s="158">
        <f t="shared" si="8"/>
        <v>2700</v>
      </c>
      <c r="AO4" s="158">
        <f t="shared" si="8"/>
        <v>6850</v>
      </c>
      <c r="AP4" s="158">
        <f t="shared" si="8"/>
        <v>2010</v>
      </c>
      <c r="AQ4" s="158">
        <f t="shared" si="8"/>
        <v>1940</v>
      </c>
      <c r="AR4" s="158">
        <f t="shared" si="8"/>
        <v>2680</v>
      </c>
      <c r="AS4" s="158">
        <f t="shared" si="8"/>
        <v>2850</v>
      </c>
      <c r="AT4" s="158">
        <f t="shared" si="8"/>
        <v>2160</v>
      </c>
      <c r="AU4" s="158">
        <f t="shared" si="8"/>
        <v>3440</v>
      </c>
      <c r="AV4" s="158">
        <f t="shared" si="8"/>
        <v>1970</v>
      </c>
      <c r="AW4" s="158">
        <f t="shared" si="8"/>
        <v>1956</v>
      </c>
      <c r="AX4" s="158">
        <f t="shared" si="8"/>
        <v>2000</v>
      </c>
      <c r="AY4" s="158">
        <f t="shared" si="8"/>
        <v>1640</v>
      </c>
      <c r="AZ4" s="112">
        <f t="shared" ref="AZ4:AZ78" si="9">SUM(BA4:BS4)</f>
        <v>59997</v>
      </c>
      <c r="BA4" s="158">
        <f t="shared" ref="BA4:BS4" si="10">SUM(BA6+BA54+BA72+BA53+BA59+BA9+BA62+BA71+BA105+BA115+BA36)</f>
        <v>5370</v>
      </c>
      <c r="BB4" s="158">
        <f t="shared" si="10"/>
        <v>1240</v>
      </c>
      <c r="BC4" s="158">
        <f t="shared" si="10"/>
        <v>1580</v>
      </c>
      <c r="BD4" s="158">
        <f t="shared" si="10"/>
        <v>2790</v>
      </c>
      <c r="BE4" s="158">
        <f t="shared" si="10"/>
        <v>3050</v>
      </c>
      <c r="BF4" s="158">
        <f t="shared" si="10"/>
        <v>4280</v>
      </c>
      <c r="BG4" s="158">
        <f t="shared" si="10"/>
        <v>3540</v>
      </c>
      <c r="BH4" s="158">
        <f t="shared" si="10"/>
        <v>2300</v>
      </c>
      <c r="BI4" s="158">
        <f t="shared" si="10"/>
        <v>2180</v>
      </c>
      <c r="BJ4" s="158">
        <f t="shared" si="10"/>
        <v>4710</v>
      </c>
      <c r="BK4" s="158">
        <f t="shared" si="10"/>
        <v>4100</v>
      </c>
      <c r="BL4" s="158">
        <f t="shared" si="10"/>
        <v>1590</v>
      </c>
      <c r="BM4" s="158">
        <f t="shared" si="10"/>
        <v>6360</v>
      </c>
      <c r="BN4" s="158">
        <f t="shared" si="10"/>
        <v>1650</v>
      </c>
      <c r="BO4" s="158">
        <f t="shared" si="10"/>
        <v>2840</v>
      </c>
      <c r="BP4" s="158">
        <f t="shared" si="10"/>
        <v>4100</v>
      </c>
      <c r="BQ4" s="158">
        <f t="shared" si="10"/>
        <v>3517</v>
      </c>
      <c r="BR4" s="158">
        <f t="shared" si="10"/>
        <v>3600</v>
      </c>
      <c r="BS4" s="158">
        <f t="shared" si="10"/>
        <v>1200</v>
      </c>
      <c r="BT4" s="112">
        <f t="shared" ref="BT4:BT78" si="11">SUM(BU4:BZ4)</f>
        <v>36140</v>
      </c>
      <c r="BU4" s="158">
        <f t="shared" ref="BU4:BZ4" si="12">SUM(BU6+BU54+BU72+BU53+BU59+BU9+BU62+BU71+BU105+BU115+BU36)</f>
        <v>11780</v>
      </c>
      <c r="BV4" s="158">
        <f t="shared" si="12"/>
        <v>5500</v>
      </c>
      <c r="BW4" s="158">
        <f t="shared" si="12"/>
        <v>9260</v>
      </c>
      <c r="BX4" s="158">
        <f t="shared" si="12"/>
        <v>5870</v>
      </c>
      <c r="BY4" s="158">
        <f t="shared" si="12"/>
        <v>1610</v>
      </c>
      <c r="BZ4" s="158">
        <f t="shared" si="12"/>
        <v>2120</v>
      </c>
      <c r="CA4" s="112">
        <f t="shared" ref="CA4:CA78" si="13">SUM(CB4:CJ4)</f>
        <v>26116</v>
      </c>
      <c r="CB4" s="158">
        <f t="shared" ref="CB4:CJ4" si="14">SUM(CB6+CB54+CB72+CB53+CB59+CB9+CB62+CB71+CB105+CB115+CB36)</f>
        <v>3956</v>
      </c>
      <c r="CC4" s="158">
        <f t="shared" si="14"/>
        <v>1860</v>
      </c>
      <c r="CD4" s="158">
        <f t="shared" si="14"/>
        <v>1180</v>
      </c>
      <c r="CE4" s="158">
        <f t="shared" si="14"/>
        <v>6940</v>
      </c>
      <c r="CF4" s="158">
        <f t="shared" si="14"/>
        <v>2460</v>
      </c>
      <c r="CG4" s="158">
        <f t="shared" si="14"/>
        <v>3180</v>
      </c>
      <c r="CH4" s="158">
        <f t="shared" si="14"/>
        <v>2750</v>
      </c>
      <c r="CI4" s="158">
        <f t="shared" si="14"/>
        <v>1730</v>
      </c>
      <c r="CJ4" s="158">
        <f t="shared" si="14"/>
        <v>2060</v>
      </c>
      <c r="CK4" s="112">
        <f t="shared" ref="CK4:CK78" si="15">SUM(CL4:CP4)</f>
        <v>13795</v>
      </c>
      <c r="CL4" s="158">
        <f>SUM(CL6+CL54+CL72+CL53+CL59+CL9+CL62+CL71+CL105+CL115+CL36)</f>
        <v>5105</v>
      </c>
      <c r="CM4" s="158">
        <f>SUM(CM6+CM54+CM72+CM53+CM59+CM9+CM62+CM71+CM105+CM115+CM36)</f>
        <v>1920</v>
      </c>
      <c r="CN4" s="158">
        <f>SUM(CN6+CN54+CN72+CN53+CN59+CN9+CN62+CN71+CN105+CN115+CN36)</f>
        <v>2020</v>
      </c>
      <c r="CO4" s="158">
        <f>SUM(CO6+CO54+CO72+CO53+CO59+CO9+CO62+CO71+CO105+CO115+CO36)</f>
        <v>2020</v>
      </c>
      <c r="CP4" s="158">
        <f>SUM(CP6+CP54+CP72+CP53+CP59+CP9+CP62+CP71+CP105+CP115+CP36)</f>
        <v>2730</v>
      </c>
    </row>
    <row r="5" spans="1:94" s="22" customFormat="1" x14ac:dyDescent="0.3">
      <c r="A5" s="108" t="s">
        <v>151</v>
      </c>
      <c r="B5" s="109" t="s">
        <v>15</v>
      </c>
      <c r="C5" s="172">
        <f t="shared" ref="C5:C67" si="16">SUM(D5+E5+F5+G5+H5+I5+J5+K5+L5+M5+AE5+AZ5+BT5+CA5+CK5)</f>
        <v>3505510</v>
      </c>
      <c r="D5" s="113">
        <f>SUM(D96)</f>
        <v>0</v>
      </c>
      <c r="E5" s="113">
        <f t="shared" ref="E5:K5" si="17">SUM(E96)</f>
        <v>0</v>
      </c>
      <c r="F5" s="113">
        <f t="shared" si="17"/>
        <v>0</v>
      </c>
      <c r="G5" s="113">
        <f t="shared" si="17"/>
        <v>0</v>
      </c>
      <c r="H5" s="113">
        <f t="shared" si="17"/>
        <v>0</v>
      </c>
      <c r="I5" s="113">
        <f t="shared" si="17"/>
        <v>0</v>
      </c>
      <c r="J5" s="113">
        <f t="shared" si="17"/>
        <v>0</v>
      </c>
      <c r="K5" s="113">
        <f t="shared" si="17"/>
        <v>1499840</v>
      </c>
      <c r="L5" s="113">
        <f>SUM(L96)</f>
        <v>150000</v>
      </c>
      <c r="M5" s="112">
        <f>SUM(N5:AD5)</f>
        <v>95910</v>
      </c>
      <c r="N5" s="113">
        <f t="shared" ref="N5:AD5" si="18">SUM(N96)</f>
        <v>8000</v>
      </c>
      <c r="O5" s="113">
        <f t="shared" si="18"/>
        <v>4000</v>
      </c>
      <c r="P5" s="113">
        <f t="shared" si="18"/>
        <v>1200</v>
      </c>
      <c r="Q5" s="113">
        <f t="shared" si="18"/>
        <v>3000</v>
      </c>
      <c r="R5" s="113">
        <f t="shared" si="18"/>
        <v>6000</v>
      </c>
      <c r="S5" s="113">
        <f t="shared" si="18"/>
        <v>3000</v>
      </c>
      <c r="T5" s="113">
        <f t="shared" si="18"/>
        <v>2900</v>
      </c>
      <c r="U5" s="113">
        <f t="shared" si="18"/>
        <v>600</v>
      </c>
      <c r="V5" s="113">
        <f t="shared" si="18"/>
        <v>9000</v>
      </c>
      <c r="W5" s="113">
        <f t="shared" si="18"/>
        <v>25000</v>
      </c>
      <c r="X5" s="113">
        <f t="shared" si="18"/>
        <v>1000</v>
      </c>
      <c r="Y5" s="113">
        <f t="shared" si="18"/>
        <v>25000</v>
      </c>
      <c r="Z5" s="113">
        <f t="shared" si="18"/>
        <v>0</v>
      </c>
      <c r="AA5" s="113">
        <f t="shared" si="18"/>
        <v>5000</v>
      </c>
      <c r="AB5" s="113">
        <f t="shared" si="18"/>
        <v>610</v>
      </c>
      <c r="AC5" s="113">
        <f t="shared" si="18"/>
        <v>100</v>
      </c>
      <c r="AD5" s="113">
        <f t="shared" si="18"/>
        <v>1500</v>
      </c>
      <c r="AE5" s="112">
        <f t="shared" si="7"/>
        <v>138360</v>
      </c>
      <c r="AF5" s="113">
        <f t="shared" ref="AF5:AY5" si="19">SUM(AF96)</f>
        <v>90000</v>
      </c>
      <c r="AG5" s="113">
        <f t="shared" si="19"/>
        <v>4000</v>
      </c>
      <c r="AH5" s="113">
        <f t="shared" si="19"/>
        <v>3000</v>
      </c>
      <c r="AI5" s="113">
        <f t="shared" si="19"/>
        <v>2000</v>
      </c>
      <c r="AJ5" s="113">
        <f t="shared" si="19"/>
        <v>15000</v>
      </c>
      <c r="AK5" s="113">
        <f t="shared" si="19"/>
        <v>1200</v>
      </c>
      <c r="AL5" s="113">
        <f t="shared" si="19"/>
        <v>1500</v>
      </c>
      <c r="AM5" s="113">
        <f t="shared" si="19"/>
        <v>1200</v>
      </c>
      <c r="AN5" s="113">
        <f t="shared" si="19"/>
        <v>800</v>
      </c>
      <c r="AO5" s="113">
        <f t="shared" si="19"/>
        <v>6500</v>
      </c>
      <c r="AP5" s="113">
        <f t="shared" si="19"/>
        <v>1000</v>
      </c>
      <c r="AQ5" s="113">
        <f t="shared" si="19"/>
        <v>1000</v>
      </c>
      <c r="AR5" s="113">
        <f t="shared" si="19"/>
        <v>50</v>
      </c>
      <c r="AS5" s="113">
        <f t="shared" si="19"/>
        <v>2000</v>
      </c>
      <c r="AT5" s="113">
        <f t="shared" si="19"/>
        <v>700</v>
      </c>
      <c r="AU5" s="113">
        <f t="shared" si="19"/>
        <v>6000</v>
      </c>
      <c r="AV5" s="113">
        <f t="shared" si="19"/>
        <v>1500</v>
      </c>
      <c r="AW5" s="113">
        <f t="shared" si="19"/>
        <v>500</v>
      </c>
      <c r="AX5" s="113">
        <f t="shared" si="19"/>
        <v>110</v>
      </c>
      <c r="AY5" s="113">
        <f t="shared" si="19"/>
        <v>300</v>
      </c>
      <c r="AZ5" s="112">
        <f t="shared" si="9"/>
        <v>685950</v>
      </c>
      <c r="BA5" s="113">
        <f t="shared" ref="BA5:BS5" si="20">SUM(BA96)</f>
        <v>4700</v>
      </c>
      <c r="BB5" s="113">
        <f t="shared" si="20"/>
        <v>2000</v>
      </c>
      <c r="BC5" s="113">
        <f t="shared" si="20"/>
        <v>6000</v>
      </c>
      <c r="BD5" s="113">
        <f t="shared" si="20"/>
        <v>47000</v>
      </c>
      <c r="BE5" s="113">
        <f t="shared" si="20"/>
        <v>2000</v>
      </c>
      <c r="BF5" s="113">
        <f t="shared" si="20"/>
        <v>20000</v>
      </c>
      <c r="BG5" s="113">
        <f t="shared" si="20"/>
        <v>10500</v>
      </c>
      <c r="BH5" s="113">
        <f t="shared" si="20"/>
        <v>7200</v>
      </c>
      <c r="BI5" s="113">
        <f t="shared" si="20"/>
        <v>10000</v>
      </c>
      <c r="BJ5" s="113">
        <f t="shared" si="20"/>
        <v>150000</v>
      </c>
      <c r="BK5" s="113">
        <f t="shared" si="20"/>
        <v>100000</v>
      </c>
      <c r="BL5" s="113">
        <f t="shared" si="20"/>
        <v>2000</v>
      </c>
      <c r="BM5" s="113">
        <f t="shared" si="20"/>
        <v>120000</v>
      </c>
      <c r="BN5" s="113">
        <f t="shared" si="20"/>
        <v>1900</v>
      </c>
      <c r="BO5" s="113">
        <f t="shared" si="20"/>
        <v>15000</v>
      </c>
      <c r="BP5" s="113">
        <f t="shared" si="20"/>
        <v>40000</v>
      </c>
      <c r="BQ5" s="113">
        <f t="shared" si="20"/>
        <v>30000</v>
      </c>
      <c r="BR5" s="113">
        <f t="shared" si="20"/>
        <v>114500</v>
      </c>
      <c r="BS5" s="113">
        <f t="shared" si="20"/>
        <v>3150</v>
      </c>
      <c r="BT5" s="112">
        <f t="shared" si="11"/>
        <v>815000</v>
      </c>
      <c r="BU5" s="113">
        <f t="shared" ref="BU5:BZ5" si="21">SUM(BU96)</f>
        <v>315000</v>
      </c>
      <c r="BV5" s="113">
        <f t="shared" si="21"/>
        <v>80000</v>
      </c>
      <c r="BW5" s="113">
        <f t="shared" si="21"/>
        <v>224000</v>
      </c>
      <c r="BX5" s="113">
        <f t="shared" si="21"/>
        <v>190000</v>
      </c>
      <c r="BY5" s="113">
        <f t="shared" si="21"/>
        <v>5000</v>
      </c>
      <c r="BZ5" s="113">
        <f t="shared" si="21"/>
        <v>1000</v>
      </c>
      <c r="CA5" s="112">
        <f t="shared" si="13"/>
        <v>65050</v>
      </c>
      <c r="CB5" s="113">
        <f t="shared" ref="CB5:CJ5" si="22">SUM(CB96)</f>
        <v>13500</v>
      </c>
      <c r="CC5" s="113">
        <f t="shared" si="22"/>
        <v>3000</v>
      </c>
      <c r="CD5" s="113">
        <f t="shared" si="22"/>
        <v>550</v>
      </c>
      <c r="CE5" s="113">
        <f t="shared" si="22"/>
        <v>30000</v>
      </c>
      <c r="CF5" s="113">
        <f t="shared" si="22"/>
        <v>3000</v>
      </c>
      <c r="CG5" s="113">
        <f t="shared" si="22"/>
        <v>5000</v>
      </c>
      <c r="CH5" s="113">
        <f t="shared" si="22"/>
        <v>3500</v>
      </c>
      <c r="CI5" s="113">
        <f t="shared" si="22"/>
        <v>500</v>
      </c>
      <c r="CJ5" s="113">
        <f t="shared" si="22"/>
        <v>6000</v>
      </c>
      <c r="CK5" s="112">
        <f t="shared" si="15"/>
        <v>55400</v>
      </c>
      <c r="CL5" s="113">
        <f t="shared" ref="CL5:CP5" si="23">SUM(CL96)</f>
        <v>50000</v>
      </c>
      <c r="CM5" s="113">
        <f t="shared" si="23"/>
        <v>1000</v>
      </c>
      <c r="CN5" s="113">
        <f t="shared" si="23"/>
        <v>2500</v>
      </c>
      <c r="CO5" s="113">
        <f t="shared" si="23"/>
        <v>1400</v>
      </c>
      <c r="CP5" s="113">
        <f t="shared" si="23"/>
        <v>500</v>
      </c>
    </row>
    <row r="6" spans="1:94" ht="37.5" x14ac:dyDescent="0.3">
      <c r="A6" s="104" t="s">
        <v>63</v>
      </c>
      <c r="B6" s="27" t="s">
        <v>15</v>
      </c>
      <c r="C6" s="172">
        <f t="shared" si="16"/>
        <v>880</v>
      </c>
      <c r="D6" s="127">
        <f>SUM(D7:D8)</f>
        <v>0</v>
      </c>
      <c r="E6" s="127">
        <f t="shared" ref="E6:K6" si="24">SUM(E7:E8)</f>
        <v>0</v>
      </c>
      <c r="F6" s="127">
        <f t="shared" si="24"/>
        <v>0</v>
      </c>
      <c r="G6" s="127">
        <f t="shared" si="24"/>
        <v>0</v>
      </c>
      <c r="H6" s="127">
        <f t="shared" si="24"/>
        <v>0</v>
      </c>
      <c r="I6" s="127">
        <f t="shared" si="24"/>
        <v>0</v>
      </c>
      <c r="J6" s="127">
        <f t="shared" ref="J6" si="25">SUM(J7:J8)</f>
        <v>0</v>
      </c>
      <c r="K6" s="127">
        <f t="shared" si="24"/>
        <v>0</v>
      </c>
      <c r="L6" s="127">
        <f>SUM(L7:L8)</f>
        <v>0</v>
      </c>
      <c r="M6" s="112">
        <f t="shared" ref="M6:M78" si="26">SUM(N6:AD6)</f>
        <v>0</v>
      </c>
      <c r="N6" s="127">
        <f t="shared" ref="N6:AD6" si="27">SUM(N7:N8)</f>
        <v>0</v>
      </c>
      <c r="O6" s="127">
        <f t="shared" si="27"/>
        <v>0</v>
      </c>
      <c r="P6" s="127">
        <f t="shared" si="27"/>
        <v>0</v>
      </c>
      <c r="Q6" s="127">
        <f t="shared" si="27"/>
        <v>0</v>
      </c>
      <c r="R6" s="127">
        <f t="shared" si="27"/>
        <v>0</v>
      </c>
      <c r="S6" s="127">
        <f t="shared" si="27"/>
        <v>0</v>
      </c>
      <c r="T6" s="127">
        <f t="shared" si="27"/>
        <v>0</v>
      </c>
      <c r="U6" s="127">
        <f t="shared" si="27"/>
        <v>0</v>
      </c>
      <c r="V6" s="127">
        <f t="shared" si="27"/>
        <v>0</v>
      </c>
      <c r="W6" s="127">
        <f t="shared" si="27"/>
        <v>0</v>
      </c>
      <c r="X6" s="127">
        <f t="shared" si="27"/>
        <v>0</v>
      </c>
      <c r="Y6" s="127">
        <f t="shared" si="27"/>
        <v>0</v>
      </c>
      <c r="Z6" s="127">
        <f t="shared" si="27"/>
        <v>0</v>
      </c>
      <c r="AA6" s="127">
        <f t="shared" si="27"/>
        <v>0</v>
      </c>
      <c r="AB6" s="127">
        <f t="shared" si="27"/>
        <v>0</v>
      </c>
      <c r="AC6" s="127">
        <f t="shared" si="27"/>
        <v>0</v>
      </c>
      <c r="AD6" s="127">
        <f t="shared" si="27"/>
        <v>0</v>
      </c>
      <c r="AE6" s="112">
        <f t="shared" si="7"/>
        <v>0</v>
      </c>
      <c r="AF6" s="127">
        <f t="shared" ref="AF6:AY6" si="28">SUM(AF7:AF8)</f>
        <v>0</v>
      </c>
      <c r="AG6" s="127">
        <f t="shared" si="28"/>
        <v>0</v>
      </c>
      <c r="AH6" s="127">
        <f t="shared" si="28"/>
        <v>0</v>
      </c>
      <c r="AI6" s="127">
        <f t="shared" si="28"/>
        <v>0</v>
      </c>
      <c r="AJ6" s="127">
        <f t="shared" si="28"/>
        <v>0</v>
      </c>
      <c r="AK6" s="127">
        <f t="shared" si="28"/>
        <v>0</v>
      </c>
      <c r="AL6" s="127">
        <f t="shared" si="28"/>
        <v>0</v>
      </c>
      <c r="AM6" s="127">
        <f t="shared" si="28"/>
        <v>0</v>
      </c>
      <c r="AN6" s="127">
        <f t="shared" si="28"/>
        <v>0</v>
      </c>
      <c r="AO6" s="127">
        <f t="shared" si="28"/>
        <v>0</v>
      </c>
      <c r="AP6" s="127">
        <f t="shared" si="28"/>
        <v>0</v>
      </c>
      <c r="AQ6" s="127">
        <f t="shared" si="28"/>
        <v>0</v>
      </c>
      <c r="AR6" s="127">
        <f t="shared" si="28"/>
        <v>0</v>
      </c>
      <c r="AS6" s="127">
        <f t="shared" si="28"/>
        <v>0</v>
      </c>
      <c r="AT6" s="127">
        <f t="shared" si="28"/>
        <v>0</v>
      </c>
      <c r="AU6" s="127">
        <f t="shared" si="28"/>
        <v>0</v>
      </c>
      <c r="AV6" s="127">
        <f t="shared" si="28"/>
        <v>0</v>
      </c>
      <c r="AW6" s="127">
        <f t="shared" si="28"/>
        <v>0</v>
      </c>
      <c r="AX6" s="127">
        <f t="shared" si="28"/>
        <v>0</v>
      </c>
      <c r="AY6" s="127">
        <f t="shared" si="28"/>
        <v>0</v>
      </c>
      <c r="AZ6" s="112">
        <f t="shared" si="9"/>
        <v>0</v>
      </c>
      <c r="BA6" s="127">
        <f t="shared" ref="BA6:BS6" si="29">SUM(BA7:BA8)</f>
        <v>0</v>
      </c>
      <c r="BB6" s="127">
        <f t="shared" si="29"/>
        <v>0</v>
      </c>
      <c r="BC6" s="127">
        <f t="shared" si="29"/>
        <v>0</v>
      </c>
      <c r="BD6" s="127">
        <f t="shared" si="29"/>
        <v>0</v>
      </c>
      <c r="BE6" s="127">
        <f t="shared" si="29"/>
        <v>0</v>
      </c>
      <c r="BF6" s="127">
        <f t="shared" si="29"/>
        <v>0</v>
      </c>
      <c r="BG6" s="127">
        <f t="shared" si="29"/>
        <v>0</v>
      </c>
      <c r="BH6" s="127">
        <f t="shared" si="29"/>
        <v>0</v>
      </c>
      <c r="BI6" s="127">
        <f t="shared" si="29"/>
        <v>0</v>
      </c>
      <c r="BJ6" s="127">
        <f t="shared" si="29"/>
        <v>0</v>
      </c>
      <c r="BK6" s="127">
        <f t="shared" si="29"/>
        <v>0</v>
      </c>
      <c r="BL6" s="127">
        <f t="shared" si="29"/>
        <v>0</v>
      </c>
      <c r="BM6" s="127">
        <f t="shared" si="29"/>
        <v>0</v>
      </c>
      <c r="BN6" s="127">
        <f t="shared" si="29"/>
        <v>0</v>
      </c>
      <c r="BO6" s="127">
        <f t="shared" si="29"/>
        <v>0</v>
      </c>
      <c r="BP6" s="127">
        <f t="shared" si="29"/>
        <v>0</v>
      </c>
      <c r="BQ6" s="127">
        <f t="shared" si="29"/>
        <v>0</v>
      </c>
      <c r="BR6" s="127">
        <f t="shared" si="29"/>
        <v>0</v>
      </c>
      <c r="BS6" s="127">
        <f t="shared" si="29"/>
        <v>0</v>
      </c>
      <c r="BT6" s="112">
        <f t="shared" si="11"/>
        <v>0</v>
      </c>
      <c r="BU6" s="127">
        <f t="shared" ref="BU6:BZ6" si="30">SUM(BU7:BU8)</f>
        <v>0</v>
      </c>
      <c r="BV6" s="127">
        <f t="shared" si="30"/>
        <v>0</v>
      </c>
      <c r="BW6" s="127">
        <f t="shared" si="30"/>
        <v>0</v>
      </c>
      <c r="BX6" s="127">
        <f t="shared" si="30"/>
        <v>0</v>
      </c>
      <c r="BY6" s="127">
        <f t="shared" si="30"/>
        <v>0</v>
      </c>
      <c r="BZ6" s="127">
        <f t="shared" si="30"/>
        <v>0</v>
      </c>
      <c r="CA6" s="112">
        <f t="shared" si="13"/>
        <v>0</v>
      </c>
      <c r="CB6" s="127">
        <f t="shared" ref="CB6:CJ6" si="31">SUM(CB7:CB8)</f>
        <v>0</v>
      </c>
      <c r="CC6" s="127">
        <f t="shared" si="31"/>
        <v>0</v>
      </c>
      <c r="CD6" s="127">
        <f t="shared" si="31"/>
        <v>0</v>
      </c>
      <c r="CE6" s="127">
        <f t="shared" si="31"/>
        <v>0</v>
      </c>
      <c r="CF6" s="127">
        <f t="shared" si="31"/>
        <v>0</v>
      </c>
      <c r="CG6" s="127">
        <f t="shared" si="31"/>
        <v>0</v>
      </c>
      <c r="CH6" s="127">
        <f t="shared" si="31"/>
        <v>0</v>
      </c>
      <c r="CI6" s="127">
        <f t="shared" si="31"/>
        <v>0</v>
      </c>
      <c r="CJ6" s="127">
        <f t="shared" si="31"/>
        <v>0</v>
      </c>
      <c r="CK6" s="112">
        <f t="shared" si="15"/>
        <v>880</v>
      </c>
      <c r="CL6" s="127">
        <f>SUM(CL7:CL8)</f>
        <v>140</v>
      </c>
      <c r="CM6" s="127">
        <f>SUM(CM7:CM8)</f>
        <v>0</v>
      </c>
      <c r="CN6" s="127">
        <f t="shared" ref="CN6:CP6" si="32">SUM(CN7:CN8)</f>
        <v>220</v>
      </c>
      <c r="CO6" s="127">
        <f t="shared" si="32"/>
        <v>220</v>
      </c>
      <c r="CP6" s="127">
        <f t="shared" si="32"/>
        <v>300</v>
      </c>
    </row>
    <row r="7" spans="1:94" ht="42" x14ac:dyDescent="0.3">
      <c r="A7" s="152" t="s">
        <v>169</v>
      </c>
      <c r="B7" s="24" t="s">
        <v>15</v>
      </c>
      <c r="C7" s="172">
        <f t="shared" si="16"/>
        <v>680</v>
      </c>
      <c r="D7" s="147"/>
      <c r="E7" s="147"/>
      <c r="F7" s="147"/>
      <c r="G7" s="147"/>
      <c r="H7" s="147"/>
      <c r="I7" s="147"/>
      <c r="J7" s="147"/>
      <c r="K7" s="147"/>
      <c r="L7" s="128"/>
      <c r="M7" s="112">
        <f t="shared" si="26"/>
        <v>0</v>
      </c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73"/>
      <c r="Y7" s="147"/>
      <c r="Z7" s="147"/>
      <c r="AA7" s="147"/>
      <c r="AB7" s="147"/>
      <c r="AC7" s="147"/>
      <c r="AD7" s="147"/>
      <c r="AE7" s="112">
        <f t="shared" si="7"/>
        <v>0</v>
      </c>
      <c r="AF7" s="147"/>
      <c r="AG7" s="147"/>
      <c r="AH7" s="147"/>
      <c r="AI7" s="147"/>
      <c r="AJ7" s="50">
        <v>0</v>
      </c>
      <c r="AK7" s="50">
        <v>0</v>
      </c>
      <c r="AL7" s="50">
        <v>0</v>
      </c>
      <c r="AM7" s="50">
        <v>0</v>
      </c>
      <c r="AN7" s="50">
        <v>0</v>
      </c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12">
        <f t="shared" si="9"/>
        <v>0</v>
      </c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  <c r="BM7" s="147"/>
      <c r="BN7" s="147"/>
      <c r="BO7" s="147"/>
      <c r="BP7" s="147"/>
      <c r="BQ7" s="147"/>
      <c r="BR7" s="147"/>
      <c r="BS7" s="147"/>
      <c r="BT7" s="112">
        <f t="shared" si="11"/>
        <v>0</v>
      </c>
      <c r="BU7" s="147"/>
      <c r="BV7" s="147"/>
      <c r="BW7" s="147"/>
      <c r="BX7" s="147"/>
      <c r="BY7" s="147"/>
      <c r="BZ7" s="147"/>
      <c r="CA7" s="112">
        <f t="shared" si="13"/>
        <v>0</v>
      </c>
      <c r="CB7" s="174"/>
      <c r="CC7" s="147"/>
      <c r="CD7" s="147"/>
      <c r="CE7" s="147"/>
      <c r="CF7" s="147"/>
      <c r="CG7" s="147"/>
      <c r="CH7" s="147"/>
      <c r="CI7" s="147"/>
      <c r="CJ7" s="147"/>
      <c r="CK7" s="112">
        <f t="shared" si="15"/>
        <v>680</v>
      </c>
      <c r="CL7" s="147">
        <v>140</v>
      </c>
      <c r="CM7" s="147"/>
      <c r="CN7" s="128">
        <v>180</v>
      </c>
      <c r="CO7" s="128">
        <v>180</v>
      </c>
      <c r="CP7" s="128">
        <v>180</v>
      </c>
    </row>
    <row r="8" spans="1:94" ht="42" x14ac:dyDescent="0.3">
      <c r="A8" s="153" t="s">
        <v>170</v>
      </c>
      <c r="B8" s="26" t="s">
        <v>15</v>
      </c>
      <c r="C8" s="172">
        <f t="shared" si="16"/>
        <v>200</v>
      </c>
      <c r="D8" s="159"/>
      <c r="E8" s="159"/>
      <c r="F8" s="159"/>
      <c r="G8" s="159"/>
      <c r="H8" s="159"/>
      <c r="I8" s="159"/>
      <c r="J8" s="159"/>
      <c r="K8" s="159"/>
      <c r="L8" s="176"/>
      <c r="M8" s="112">
        <f t="shared" si="26"/>
        <v>0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75"/>
      <c r="Y8" s="159"/>
      <c r="Z8" s="159"/>
      <c r="AA8" s="159"/>
      <c r="AB8" s="159"/>
      <c r="AC8" s="159"/>
      <c r="AD8" s="159"/>
      <c r="AE8" s="112">
        <f t="shared" si="7"/>
        <v>0</v>
      </c>
      <c r="AF8" s="159"/>
      <c r="AG8" s="159"/>
      <c r="AH8" s="159"/>
      <c r="AI8" s="159"/>
      <c r="AJ8" s="51"/>
      <c r="AK8" s="51"/>
      <c r="AL8" s="51"/>
      <c r="AM8" s="51"/>
      <c r="AN8" s="51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12">
        <f t="shared" si="9"/>
        <v>0</v>
      </c>
      <c r="BA8" s="159"/>
      <c r="BB8" s="159"/>
      <c r="BC8" s="159"/>
      <c r="BD8" s="159"/>
      <c r="BE8" s="147"/>
      <c r="BF8" s="147"/>
      <c r="BG8" s="159"/>
      <c r="BH8" s="159"/>
      <c r="BI8" s="159"/>
      <c r="BJ8" s="159"/>
      <c r="BK8" s="159"/>
      <c r="BL8" s="159"/>
      <c r="BM8" s="159"/>
      <c r="BN8" s="159"/>
      <c r="BO8" s="159"/>
      <c r="BP8" s="159"/>
      <c r="BQ8" s="147"/>
      <c r="BR8" s="147"/>
      <c r="BS8" s="147"/>
      <c r="BT8" s="112">
        <f t="shared" si="11"/>
        <v>0</v>
      </c>
      <c r="BU8" s="159"/>
      <c r="BV8" s="159"/>
      <c r="BW8" s="159"/>
      <c r="BX8" s="159"/>
      <c r="BY8" s="159"/>
      <c r="BZ8" s="159"/>
      <c r="CA8" s="112">
        <f t="shared" si="13"/>
        <v>0</v>
      </c>
      <c r="CB8" s="162"/>
      <c r="CC8" s="159"/>
      <c r="CD8" s="159"/>
      <c r="CE8" s="159"/>
      <c r="CF8" s="159"/>
      <c r="CG8" s="159"/>
      <c r="CH8" s="159"/>
      <c r="CI8" s="159"/>
      <c r="CJ8" s="159"/>
      <c r="CK8" s="112">
        <f t="shared" si="15"/>
        <v>200</v>
      </c>
      <c r="CL8" s="159"/>
      <c r="CM8" s="159"/>
      <c r="CN8" s="176">
        <v>40</v>
      </c>
      <c r="CO8" s="176">
        <v>40</v>
      </c>
      <c r="CP8" s="176">
        <v>120</v>
      </c>
    </row>
    <row r="9" spans="1:94" x14ac:dyDescent="0.3">
      <c r="A9" s="6" t="s">
        <v>198</v>
      </c>
      <c r="B9" s="23" t="s">
        <v>15</v>
      </c>
      <c r="C9" s="172">
        <f t="shared" si="16"/>
        <v>98900</v>
      </c>
      <c r="D9" s="110">
        <f>SUM(D10+D11)</f>
        <v>960</v>
      </c>
      <c r="E9" s="110">
        <f t="shared" ref="E9:K9" si="33">SUM(E10+E11)</f>
        <v>3500</v>
      </c>
      <c r="F9" s="110">
        <f t="shared" si="33"/>
        <v>0</v>
      </c>
      <c r="G9" s="110">
        <f t="shared" si="33"/>
        <v>800</v>
      </c>
      <c r="H9" s="110">
        <f t="shared" si="33"/>
        <v>0</v>
      </c>
      <c r="I9" s="110">
        <f t="shared" si="33"/>
        <v>0</v>
      </c>
      <c r="J9" s="110">
        <f t="shared" si="33"/>
        <v>0</v>
      </c>
      <c r="K9" s="110">
        <f t="shared" si="33"/>
        <v>0</v>
      </c>
      <c r="L9" s="133">
        <f>SUM(L10+L11+L36)</f>
        <v>920</v>
      </c>
      <c r="M9" s="112">
        <f t="shared" ref="M9:M49" si="34">SUM(N9:AD9)</f>
        <v>17065</v>
      </c>
      <c r="N9" s="110">
        <f>SUM(N10+N11)</f>
        <v>1940</v>
      </c>
      <c r="O9" s="110">
        <f t="shared" ref="O9" si="35">SUM(O10+O11)</f>
        <v>400</v>
      </c>
      <c r="P9" s="110">
        <f t="shared" ref="P9" si="36">SUM(P10+P11)</f>
        <v>880</v>
      </c>
      <c r="Q9" s="110">
        <f t="shared" ref="Q9" si="37">SUM(Q10+Q11)</f>
        <v>800</v>
      </c>
      <c r="R9" s="110">
        <f t="shared" ref="R9" si="38">SUM(R10+R11)</f>
        <v>1230</v>
      </c>
      <c r="S9" s="110">
        <f t="shared" ref="S9" si="39">SUM(S10+S11)</f>
        <v>540</v>
      </c>
      <c r="T9" s="110">
        <f t="shared" ref="T9" si="40">SUM(T10+T11)</f>
        <v>520</v>
      </c>
      <c r="U9" s="110">
        <f t="shared" ref="U9" si="41">SUM(U10+U11)</f>
        <v>380</v>
      </c>
      <c r="V9" s="110">
        <f t="shared" ref="V9" si="42">SUM(V10+V11)</f>
        <v>2210</v>
      </c>
      <c r="W9" s="110">
        <f t="shared" ref="W9" si="43">SUM(W10+W11)</f>
        <v>1245</v>
      </c>
      <c r="X9" s="110">
        <f t="shared" ref="X9" si="44">SUM(X10+X11)</f>
        <v>450</v>
      </c>
      <c r="Y9" s="110">
        <f t="shared" ref="Y9" si="45">SUM(Y10+Y11)</f>
        <v>2070</v>
      </c>
      <c r="Z9" s="110">
        <f t="shared" ref="Z9" si="46">SUM(Z10+Z11)</f>
        <v>1080</v>
      </c>
      <c r="AA9" s="110">
        <f t="shared" ref="AA9" si="47">SUM(AA10+AA11)</f>
        <v>1040</v>
      </c>
      <c r="AB9" s="110">
        <f t="shared" ref="AB9" si="48">SUM(AB10+AB11)</f>
        <v>1600</v>
      </c>
      <c r="AC9" s="110">
        <f t="shared" ref="AC9" si="49">SUM(AC10+AC11)</f>
        <v>420</v>
      </c>
      <c r="AD9" s="110">
        <f t="shared" ref="AD9" si="50">SUM(AD10+AD11)</f>
        <v>260</v>
      </c>
      <c r="AE9" s="112">
        <f t="shared" ref="AE9:AE49" si="51">SUM(AF9:AY9)</f>
        <v>20284</v>
      </c>
      <c r="AF9" s="110">
        <f t="shared" ref="AF9" si="52">SUM(AF10+AF11)</f>
        <v>3076</v>
      </c>
      <c r="AG9" s="110">
        <f t="shared" ref="AG9" si="53">SUM(AG10+AG11)</f>
        <v>1320</v>
      </c>
      <c r="AH9" s="110">
        <f t="shared" ref="AH9" si="54">SUM(AH10+AH11)</f>
        <v>960</v>
      </c>
      <c r="AI9" s="110">
        <f t="shared" ref="AI9" si="55">SUM(AI10+AI11)</f>
        <v>940</v>
      </c>
      <c r="AJ9" s="110">
        <f t="shared" ref="AJ9" si="56">SUM(AJ10+AJ11)</f>
        <v>880</v>
      </c>
      <c r="AK9" s="110">
        <f t="shared" ref="AK9" si="57">SUM(AK10+AK11)</f>
        <v>600</v>
      </c>
      <c r="AL9" s="110">
        <f t="shared" ref="AL9" si="58">SUM(AL10+AL11)</f>
        <v>776</v>
      </c>
      <c r="AM9" s="110">
        <f t="shared" ref="AM9" si="59">SUM(AM10+AM11)</f>
        <v>596</v>
      </c>
      <c r="AN9" s="110">
        <f t="shared" ref="AN9" si="60">SUM(AN10+AN11)</f>
        <v>740</v>
      </c>
      <c r="AO9" s="110">
        <f t="shared" ref="AO9" si="61">SUM(AO10+AO11)</f>
        <v>2900</v>
      </c>
      <c r="AP9" s="110">
        <f t="shared" ref="AP9" si="62">SUM(AP10+AP11)</f>
        <v>680</v>
      </c>
      <c r="AQ9" s="110">
        <f t="shared" ref="AQ9" si="63">SUM(AQ10+AQ11)</f>
        <v>660</v>
      </c>
      <c r="AR9" s="110">
        <f t="shared" ref="AR9" si="64">SUM(AR10+AR11)</f>
        <v>1320</v>
      </c>
      <c r="AS9" s="110">
        <f t="shared" ref="AS9" si="65">SUM(AS10+AS11)</f>
        <v>920</v>
      </c>
      <c r="AT9" s="110">
        <f t="shared" ref="AT9" si="66">SUM(AT10+AT11)</f>
        <v>1020</v>
      </c>
      <c r="AU9" s="110">
        <f t="shared" ref="AU9" si="67">SUM(AU10+AU11)</f>
        <v>1380</v>
      </c>
      <c r="AV9" s="110">
        <f t="shared" ref="AV9" si="68">SUM(AV10+AV11)</f>
        <v>100</v>
      </c>
      <c r="AW9" s="110">
        <f t="shared" ref="AW9" si="69">SUM(AW10+AW11)</f>
        <v>656</v>
      </c>
      <c r="AX9" s="110">
        <f t="shared" ref="AX9" si="70">SUM(AX10+AX11)</f>
        <v>300</v>
      </c>
      <c r="AY9" s="110">
        <f t="shared" ref="AY9" si="71">SUM(AY10+AY11)</f>
        <v>460</v>
      </c>
      <c r="AZ9" s="112">
        <f t="shared" ref="AZ9:AZ49" si="72">SUM(BA9:BS9)</f>
        <v>25290</v>
      </c>
      <c r="BA9" s="110">
        <f t="shared" ref="BA9" si="73">SUM(BA10+BA11)</f>
        <v>1920</v>
      </c>
      <c r="BB9" s="110">
        <f t="shared" ref="BB9" si="74">SUM(BB10+BB11)</f>
        <v>420</v>
      </c>
      <c r="BC9" s="110">
        <f t="shared" ref="BC9" si="75">SUM(BC10+BC11)</f>
        <v>600</v>
      </c>
      <c r="BD9" s="110">
        <f t="shared" ref="BD9" si="76">SUM(BD10+BD11)</f>
        <v>1860</v>
      </c>
      <c r="BE9" s="124">
        <f t="shared" ref="BE9" si="77">SUM(BE10+BE11)</f>
        <v>610</v>
      </c>
      <c r="BF9" s="124">
        <f t="shared" ref="BF9" si="78">SUM(BF10+BF11)</f>
        <v>2300</v>
      </c>
      <c r="BG9" s="110">
        <f t="shared" ref="BG9" si="79">SUM(BG10+BG11)</f>
        <v>980</v>
      </c>
      <c r="BH9" s="110">
        <f t="shared" ref="BH9" si="80">SUM(BH10+BH11)</f>
        <v>1260</v>
      </c>
      <c r="BI9" s="110">
        <f t="shared" ref="BI9" si="81">SUM(BI10+BI11)</f>
        <v>1200</v>
      </c>
      <c r="BJ9" s="110">
        <f t="shared" ref="BJ9" si="82">SUM(BJ10+BJ11)</f>
        <v>1680</v>
      </c>
      <c r="BK9" s="110">
        <f t="shared" ref="BK9" si="83">SUM(BK10+BK11)</f>
        <v>920</v>
      </c>
      <c r="BL9" s="110">
        <f t="shared" ref="BL9" si="84">SUM(BL10+BL11)</f>
        <v>700</v>
      </c>
      <c r="BM9" s="110">
        <f t="shared" ref="BM9" si="85">SUM(BM10+BM11)</f>
        <v>2620</v>
      </c>
      <c r="BN9" s="110">
        <f t="shared" ref="BN9" si="86">SUM(BN10+BN11)</f>
        <v>520</v>
      </c>
      <c r="BO9" s="110">
        <f t="shared" ref="BO9" si="87">SUM(BO10+BO11)</f>
        <v>760</v>
      </c>
      <c r="BP9" s="110">
        <f t="shared" ref="BP9" si="88">SUM(BP10+BP11)</f>
        <v>2100</v>
      </c>
      <c r="BQ9" s="110">
        <f t="shared" ref="BQ9" si="89">SUM(BQ10+BQ11)</f>
        <v>2160</v>
      </c>
      <c r="BR9" s="110">
        <f t="shared" ref="BR9" si="90">SUM(BR10+BR11)</f>
        <v>2260</v>
      </c>
      <c r="BS9" s="110">
        <f t="shared" ref="BS9" si="91">SUM(BS10+BS11)</f>
        <v>420</v>
      </c>
      <c r="BT9" s="112">
        <f t="shared" ref="BT9:BT49" si="92">SUM(BU9:BZ9)</f>
        <v>13020</v>
      </c>
      <c r="BU9" s="110">
        <f t="shared" ref="BU9" si="93">SUM(BU10+BU11)</f>
        <v>4300</v>
      </c>
      <c r="BV9" s="110">
        <f t="shared" ref="BV9" si="94">SUM(BV10+BV11)</f>
        <v>2000</v>
      </c>
      <c r="BW9" s="110">
        <f t="shared" ref="BW9" si="95">SUM(BW10+BW11)</f>
        <v>3500</v>
      </c>
      <c r="BX9" s="110">
        <f t="shared" ref="BX9" si="96">SUM(BX10+BX11)</f>
        <v>1980</v>
      </c>
      <c r="BY9" s="110">
        <f t="shared" ref="BY9" si="97">SUM(BY10+BY11)</f>
        <v>820</v>
      </c>
      <c r="BZ9" s="110">
        <f t="shared" ref="BZ9" si="98">SUM(BZ10+BZ11)</f>
        <v>420</v>
      </c>
      <c r="CA9" s="112">
        <f t="shared" ref="CA9:CA49" si="99">SUM(CB9:CJ9)</f>
        <v>12516</v>
      </c>
      <c r="CB9" s="110">
        <f t="shared" ref="CB9" si="100">SUM(CB10+CB11)</f>
        <v>1836</v>
      </c>
      <c r="CC9" s="110">
        <f t="shared" ref="CC9" si="101">SUM(CC10+CC11)</f>
        <v>660</v>
      </c>
      <c r="CD9" s="110">
        <f t="shared" ref="CD9" si="102">SUM(CD10+CD11)</f>
        <v>630</v>
      </c>
      <c r="CE9" s="110">
        <f t="shared" ref="CE9" si="103">SUM(CE10+CE11)</f>
        <v>3300</v>
      </c>
      <c r="CF9" s="110">
        <f t="shared" ref="CF9" si="104">SUM(CF10+CF11)</f>
        <v>1680</v>
      </c>
      <c r="CG9" s="110">
        <f t="shared" ref="CG9" si="105">SUM(CG10+CG11)</f>
        <v>1820</v>
      </c>
      <c r="CH9" s="110">
        <f t="shared" ref="CH9" si="106">SUM(CH10+CH11)</f>
        <v>920</v>
      </c>
      <c r="CI9" s="110">
        <f t="shared" ref="CI9" si="107">SUM(CI10+CI11)</f>
        <v>690</v>
      </c>
      <c r="CJ9" s="110">
        <f t="shared" ref="CJ9" si="108">SUM(CJ10+CJ11)</f>
        <v>980</v>
      </c>
      <c r="CK9" s="112">
        <f t="shared" ref="CK9:CK49" si="109">SUM(CL9:CP9)</f>
        <v>4545</v>
      </c>
      <c r="CL9" s="110">
        <f t="shared" ref="CL9" si="110">SUM(CL10+CL11)</f>
        <v>1295</v>
      </c>
      <c r="CM9" s="110">
        <f t="shared" ref="CM9" si="111">SUM(CM10+CM11)</f>
        <v>1050</v>
      </c>
      <c r="CN9" s="110">
        <f t="shared" ref="CN9" si="112">SUM(CN10+CN11)</f>
        <v>800</v>
      </c>
      <c r="CO9" s="110">
        <f t="shared" ref="CO9" si="113">SUM(CO10+CO11)</f>
        <v>760</v>
      </c>
      <c r="CP9" s="110">
        <f t="shared" ref="CP9" si="114">SUM(CP10+CP11)</f>
        <v>640</v>
      </c>
    </row>
    <row r="10" spans="1:94" ht="37.5" x14ac:dyDescent="0.3">
      <c r="A10" s="9" t="s">
        <v>199</v>
      </c>
      <c r="B10" s="33" t="s">
        <v>15</v>
      </c>
      <c r="C10" s="172">
        <f t="shared" si="16"/>
        <v>12000</v>
      </c>
      <c r="D10" s="111">
        <v>500</v>
      </c>
      <c r="E10" s="218">
        <v>3500</v>
      </c>
      <c r="F10" s="111"/>
      <c r="G10" s="111"/>
      <c r="H10" s="188"/>
      <c r="I10" s="111"/>
      <c r="J10" s="111"/>
      <c r="K10" s="111"/>
      <c r="L10" s="178"/>
      <c r="M10" s="112">
        <f t="shared" si="34"/>
        <v>1180</v>
      </c>
      <c r="N10" s="111">
        <v>160</v>
      </c>
      <c r="O10" s="111"/>
      <c r="P10" s="111"/>
      <c r="Q10" s="111"/>
      <c r="R10" s="111">
        <v>200</v>
      </c>
      <c r="S10" s="111"/>
      <c r="T10" s="111"/>
      <c r="U10" s="111"/>
      <c r="V10" s="111">
        <v>300</v>
      </c>
      <c r="W10" s="111">
        <v>40</v>
      </c>
      <c r="X10" s="189"/>
      <c r="Y10" s="111">
        <v>400</v>
      </c>
      <c r="Z10" s="111"/>
      <c r="AA10" s="111">
        <v>80</v>
      </c>
      <c r="AB10" s="111"/>
      <c r="AC10" s="111"/>
      <c r="AD10" s="111"/>
      <c r="AE10" s="112">
        <f t="shared" si="51"/>
        <v>1540</v>
      </c>
      <c r="AF10" s="111">
        <v>780</v>
      </c>
      <c r="AG10" s="111">
        <v>80</v>
      </c>
      <c r="AH10" s="111">
        <v>20</v>
      </c>
      <c r="AI10" s="111"/>
      <c r="AJ10" s="56">
        <v>200</v>
      </c>
      <c r="AK10" s="56">
        <v>0</v>
      </c>
      <c r="AL10" s="56">
        <v>0</v>
      </c>
      <c r="AM10" s="56">
        <v>0</v>
      </c>
      <c r="AN10" s="56">
        <v>0</v>
      </c>
      <c r="AO10" s="111">
        <v>460</v>
      </c>
      <c r="AP10" s="111"/>
      <c r="AQ10" s="111"/>
      <c r="AR10" s="111"/>
      <c r="AS10" s="111"/>
      <c r="AT10" s="111"/>
      <c r="AU10" s="116"/>
      <c r="AV10" s="116"/>
      <c r="AW10" s="116"/>
      <c r="AX10" s="116"/>
      <c r="AY10" s="116"/>
      <c r="AZ10" s="112">
        <f t="shared" si="72"/>
        <v>2080</v>
      </c>
      <c r="BA10" s="111">
        <v>300</v>
      </c>
      <c r="BB10" s="111"/>
      <c r="BC10" s="111"/>
      <c r="BD10" s="111">
        <v>120</v>
      </c>
      <c r="BE10" s="116">
        <v>20</v>
      </c>
      <c r="BF10" s="116">
        <v>240</v>
      </c>
      <c r="BG10" s="111">
        <v>160</v>
      </c>
      <c r="BH10" s="111">
        <v>160</v>
      </c>
      <c r="BI10" s="111">
        <v>400</v>
      </c>
      <c r="BJ10" s="111"/>
      <c r="BK10" s="111"/>
      <c r="BL10" s="111"/>
      <c r="BM10" s="111">
        <v>380</v>
      </c>
      <c r="BN10" s="111"/>
      <c r="BO10" s="111"/>
      <c r="BP10" s="111"/>
      <c r="BQ10" s="111">
        <v>100</v>
      </c>
      <c r="BR10" s="111">
        <v>200</v>
      </c>
      <c r="BS10" s="111">
        <v>0</v>
      </c>
      <c r="BT10" s="112">
        <f t="shared" si="92"/>
        <v>1700</v>
      </c>
      <c r="BU10" s="111">
        <v>840</v>
      </c>
      <c r="BV10" s="111">
        <v>260</v>
      </c>
      <c r="BW10" s="111">
        <v>300</v>
      </c>
      <c r="BX10" s="111">
        <v>200</v>
      </c>
      <c r="BY10" s="111">
        <v>100</v>
      </c>
      <c r="BZ10" s="111"/>
      <c r="CA10" s="112">
        <f t="shared" si="99"/>
        <v>1000</v>
      </c>
      <c r="CB10" s="188">
        <v>100</v>
      </c>
      <c r="CC10" s="111"/>
      <c r="CD10" s="111"/>
      <c r="CE10" s="111">
        <v>500</v>
      </c>
      <c r="CF10" s="111">
        <v>200</v>
      </c>
      <c r="CG10" s="111">
        <v>200</v>
      </c>
      <c r="CH10" s="111"/>
      <c r="CI10" s="111"/>
      <c r="CJ10" s="111"/>
      <c r="CK10" s="112">
        <f t="shared" si="109"/>
        <v>500</v>
      </c>
      <c r="CL10" s="111">
        <v>500</v>
      </c>
      <c r="CM10" s="111"/>
      <c r="CN10" s="185"/>
      <c r="CO10" s="185"/>
      <c r="CP10" s="185"/>
    </row>
    <row r="11" spans="1:94" ht="38.25" thickBot="1" x14ac:dyDescent="0.35">
      <c r="A11" s="10" t="s">
        <v>200</v>
      </c>
      <c r="B11" s="34" t="s">
        <v>15</v>
      </c>
      <c r="C11" s="172">
        <f t="shared" si="16"/>
        <v>86900</v>
      </c>
      <c r="D11" s="57">
        <f t="shared" ref="D11:J11" si="115">SUM(D12:D13)</f>
        <v>460</v>
      </c>
      <c r="E11" s="57">
        <f t="shared" si="115"/>
        <v>0</v>
      </c>
      <c r="F11" s="57">
        <f t="shared" si="115"/>
        <v>0</v>
      </c>
      <c r="G11" s="57">
        <f t="shared" si="115"/>
        <v>800</v>
      </c>
      <c r="H11" s="57">
        <f t="shared" si="115"/>
        <v>0</v>
      </c>
      <c r="I11" s="57">
        <f t="shared" si="115"/>
        <v>0</v>
      </c>
      <c r="J11" s="57">
        <f t="shared" si="115"/>
        <v>0</v>
      </c>
      <c r="K11" s="57">
        <f>SUM(K12:K13)</f>
        <v>0</v>
      </c>
      <c r="L11" s="185">
        <f>SUM(L14+L17+L20+L23+L26+L29+L32+L35)</f>
        <v>920</v>
      </c>
      <c r="M11" s="112">
        <f t="shared" si="34"/>
        <v>15885</v>
      </c>
      <c r="N11" s="161">
        <f t="shared" ref="N11:X11" si="116">SUM(N14+N17+N20+N23+N26+N29+N32+N35)</f>
        <v>1780</v>
      </c>
      <c r="O11" s="161">
        <f t="shared" si="116"/>
        <v>400</v>
      </c>
      <c r="P11" s="161">
        <f t="shared" si="116"/>
        <v>880</v>
      </c>
      <c r="Q11" s="161">
        <f t="shared" si="116"/>
        <v>800</v>
      </c>
      <c r="R11" s="161">
        <f t="shared" si="116"/>
        <v>1030</v>
      </c>
      <c r="S11" s="161">
        <f t="shared" si="116"/>
        <v>540</v>
      </c>
      <c r="T11" s="161">
        <f t="shared" si="116"/>
        <v>520</v>
      </c>
      <c r="U11" s="161">
        <f t="shared" si="116"/>
        <v>380</v>
      </c>
      <c r="V11" s="161">
        <f t="shared" si="116"/>
        <v>1910</v>
      </c>
      <c r="W11" s="161">
        <f t="shared" si="116"/>
        <v>1205</v>
      </c>
      <c r="X11" s="161">
        <f t="shared" si="116"/>
        <v>450</v>
      </c>
      <c r="Y11" s="190">
        <f t="shared" ref="Y11:AD11" si="117">SUM(Y12:Y13)</f>
        <v>1670</v>
      </c>
      <c r="Z11" s="190">
        <f t="shared" si="117"/>
        <v>1080</v>
      </c>
      <c r="AA11" s="190">
        <f t="shared" si="117"/>
        <v>960</v>
      </c>
      <c r="AB11" s="190">
        <f t="shared" si="117"/>
        <v>1600</v>
      </c>
      <c r="AC11" s="190">
        <f t="shared" si="117"/>
        <v>420</v>
      </c>
      <c r="AD11" s="57">
        <f t="shared" si="117"/>
        <v>260</v>
      </c>
      <c r="AE11" s="112">
        <f t="shared" si="51"/>
        <v>18744</v>
      </c>
      <c r="AF11" s="57">
        <f t="shared" ref="AF11:AN11" si="118">SUM(AF12:AF13)</f>
        <v>2296</v>
      </c>
      <c r="AG11" s="57">
        <f t="shared" si="118"/>
        <v>1240</v>
      </c>
      <c r="AH11" s="57">
        <f t="shared" si="118"/>
        <v>940</v>
      </c>
      <c r="AI11" s="57">
        <f t="shared" si="118"/>
        <v>940</v>
      </c>
      <c r="AJ11" s="57">
        <f t="shared" si="118"/>
        <v>680</v>
      </c>
      <c r="AK11" s="57">
        <f t="shared" si="118"/>
        <v>600</v>
      </c>
      <c r="AL11" s="57">
        <f t="shared" si="118"/>
        <v>776</v>
      </c>
      <c r="AM11" s="57">
        <f t="shared" si="118"/>
        <v>596</v>
      </c>
      <c r="AN11" s="57">
        <f t="shared" si="118"/>
        <v>740</v>
      </c>
      <c r="AO11" s="161">
        <f t="shared" ref="AO11:AT11" si="119">SUM(AO14+AO17+AO20+AO23+AO26+AO29+AO32+AO35)</f>
        <v>2440</v>
      </c>
      <c r="AP11" s="161">
        <f t="shared" si="119"/>
        <v>680</v>
      </c>
      <c r="AQ11" s="161">
        <f t="shared" si="119"/>
        <v>660</v>
      </c>
      <c r="AR11" s="161">
        <f t="shared" si="119"/>
        <v>1320</v>
      </c>
      <c r="AS11" s="161">
        <f t="shared" si="119"/>
        <v>920</v>
      </c>
      <c r="AT11" s="161">
        <f t="shared" si="119"/>
        <v>1020</v>
      </c>
      <c r="AU11" s="190">
        <f>SUM(AU12:AU13)</f>
        <v>1380</v>
      </c>
      <c r="AV11" s="190">
        <f>SUM(AV12:AV13)</f>
        <v>100</v>
      </c>
      <c r="AW11" s="190">
        <f>SUM(AW12:AW13)</f>
        <v>656</v>
      </c>
      <c r="AX11" s="190">
        <f>SUM(AX12:AX13)</f>
        <v>300</v>
      </c>
      <c r="AY11" s="190">
        <f>SUM(AY12:AY13)</f>
        <v>460</v>
      </c>
      <c r="AZ11" s="112">
        <f t="shared" si="72"/>
        <v>23210</v>
      </c>
      <c r="BA11" s="57">
        <f t="shared" ref="BA11:BI11" si="120">SUM(BA12:BA13)</f>
        <v>1620</v>
      </c>
      <c r="BB11" s="57">
        <f t="shared" si="120"/>
        <v>420</v>
      </c>
      <c r="BC11" s="57">
        <f t="shared" si="120"/>
        <v>600</v>
      </c>
      <c r="BD11" s="57">
        <f t="shared" si="120"/>
        <v>1740</v>
      </c>
      <c r="BE11" s="60">
        <f t="shared" si="120"/>
        <v>590</v>
      </c>
      <c r="BF11" s="60">
        <f t="shared" si="120"/>
        <v>2060</v>
      </c>
      <c r="BG11" s="57">
        <f t="shared" si="120"/>
        <v>820</v>
      </c>
      <c r="BH11" s="57">
        <f t="shared" si="120"/>
        <v>1100</v>
      </c>
      <c r="BI11" s="57">
        <f t="shared" si="120"/>
        <v>800</v>
      </c>
      <c r="BJ11" s="161">
        <f t="shared" ref="BJ11:BS11" si="121">SUM(BJ14+BJ17+BJ20+BJ23+BJ26+BJ29+BJ32+BJ35)</f>
        <v>1680</v>
      </c>
      <c r="BK11" s="161">
        <f t="shared" si="121"/>
        <v>920</v>
      </c>
      <c r="BL11" s="161">
        <f t="shared" si="121"/>
        <v>700</v>
      </c>
      <c r="BM11" s="161">
        <f t="shared" si="121"/>
        <v>2240</v>
      </c>
      <c r="BN11" s="161">
        <f t="shared" si="121"/>
        <v>520</v>
      </c>
      <c r="BO11" s="161">
        <f t="shared" si="121"/>
        <v>760</v>
      </c>
      <c r="BP11" s="161">
        <f t="shared" si="121"/>
        <v>2100</v>
      </c>
      <c r="BQ11" s="161">
        <f t="shared" si="121"/>
        <v>2060</v>
      </c>
      <c r="BR11" s="161">
        <f t="shared" si="121"/>
        <v>2060</v>
      </c>
      <c r="BS11" s="161">
        <f t="shared" si="121"/>
        <v>420</v>
      </c>
      <c r="BT11" s="112">
        <f t="shared" si="92"/>
        <v>11320</v>
      </c>
      <c r="BU11" s="57">
        <f>SUM(BU12:BU13)</f>
        <v>3460</v>
      </c>
      <c r="BV11" s="57">
        <f>SUM(BV12:BV13)</f>
        <v>1740</v>
      </c>
      <c r="BW11" s="57">
        <f>SUM(BW12:BW13)</f>
        <v>3200</v>
      </c>
      <c r="BX11" s="161">
        <f>SUM(BX14+BX17+BX20+BX23+BX26+BX29+BX32+BX35)</f>
        <v>1780</v>
      </c>
      <c r="BY11" s="161">
        <f>SUM(BY14+BY17+BY20+BY23+BY26+BY29+BY32+BY35)</f>
        <v>720</v>
      </c>
      <c r="BZ11" s="161">
        <f>SUM(BZ14+BZ17+BZ20+BZ23+BZ26+BZ29+BZ32+BZ35)</f>
        <v>420</v>
      </c>
      <c r="CA11" s="112">
        <f t="shared" si="99"/>
        <v>11516</v>
      </c>
      <c r="CB11" s="161">
        <f>SUM(CB14+CB17+CB20+CB23+CB26+CB29+CB32+CB35)</f>
        <v>1736</v>
      </c>
      <c r="CC11" s="161">
        <f>SUM(CC14+CC17+CC20+CC23+CC26+CC29+CC32+CC35)</f>
        <v>660</v>
      </c>
      <c r="CD11" s="161">
        <f>SUM(CD14+CD17+CD20+CD23+CD26+CD29+CD32+CD35)</f>
        <v>630</v>
      </c>
      <c r="CE11" s="190">
        <f t="shared" ref="CE11:CJ11" si="122">SUM(CE12:CE13)</f>
        <v>2800</v>
      </c>
      <c r="CF11" s="190">
        <f t="shared" si="122"/>
        <v>1480</v>
      </c>
      <c r="CG11" s="190">
        <f t="shared" si="122"/>
        <v>1620</v>
      </c>
      <c r="CH11" s="190">
        <f t="shared" si="122"/>
        <v>920</v>
      </c>
      <c r="CI11" s="190">
        <f t="shared" si="122"/>
        <v>690</v>
      </c>
      <c r="CJ11" s="190">
        <f t="shared" si="122"/>
        <v>980</v>
      </c>
      <c r="CK11" s="112">
        <f t="shared" si="109"/>
        <v>4045</v>
      </c>
      <c r="CL11" s="161">
        <f>SUM(CL14+CL17+CL20+CL23+CL26+CL29+CL32+CL35)</f>
        <v>795</v>
      </c>
      <c r="CM11" s="161">
        <f>SUM(CM14+CM17+CM20+CM23+CM26+CM29+CM32+CM35)</f>
        <v>1050</v>
      </c>
      <c r="CN11" s="131">
        <f>SUM(CN12:CN13)</f>
        <v>800</v>
      </c>
      <c r="CO11" s="131">
        <f>SUM(CO12:CO13)</f>
        <v>760</v>
      </c>
      <c r="CP11" s="131">
        <f>SUM(CP12:CP13)</f>
        <v>640</v>
      </c>
    </row>
    <row r="12" spans="1:94" ht="38.25" thickTop="1" x14ac:dyDescent="0.3">
      <c r="A12" s="222" t="s">
        <v>85</v>
      </c>
      <c r="B12" s="223" t="s">
        <v>15</v>
      </c>
      <c r="C12" s="172">
        <f t="shared" si="16"/>
        <v>10000</v>
      </c>
      <c r="D12" s="224">
        <f t="shared" ref="D12:L12" si="123">SUM(D15+D18+D21+D24+D27+D30+D33)</f>
        <v>260</v>
      </c>
      <c r="E12" s="224">
        <f t="shared" si="123"/>
        <v>0</v>
      </c>
      <c r="F12" s="224">
        <f t="shared" si="123"/>
        <v>0</v>
      </c>
      <c r="G12" s="224">
        <f t="shared" si="123"/>
        <v>0</v>
      </c>
      <c r="H12" s="224">
        <f t="shared" si="123"/>
        <v>0</v>
      </c>
      <c r="I12" s="224">
        <f t="shared" si="123"/>
        <v>0</v>
      </c>
      <c r="J12" s="224">
        <f t="shared" si="123"/>
        <v>0</v>
      </c>
      <c r="K12" s="224">
        <f t="shared" si="123"/>
        <v>0</v>
      </c>
      <c r="L12" s="227">
        <f t="shared" si="123"/>
        <v>0</v>
      </c>
      <c r="M12" s="112">
        <f t="shared" si="34"/>
        <v>1985</v>
      </c>
      <c r="N12" s="224">
        <f t="shared" ref="N12:AD12" si="124">SUM(N15+N18+N21+N24+N27+N30+N33)</f>
        <v>300</v>
      </c>
      <c r="O12" s="224">
        <f t="shared" si="124"/>
        <v>80</v>
      </c>
      <c r="P12" s="224">
        <f t="shared" si="124"/>
        <v>120</v>
      </c>
      <c r="Q12" s="224">
        <f t="shared" si="124"/>
        <v>120</v>
      </c>
      <c r="R12" s="224">
        <f t="shared" si="124"/>
        <v>210</v>
      </c>
      <c r="S12" s="224">
        <f t="shared" si="124"/>
        <v>60</v>
      </c>
      <c r="T12" s="224">
        <f t="shared" si="124"/>
        <v>20</v>
      </c>
      <c r="U12" s="224">
        <f t="shared" si="124"/>
        <v>20</v>
      </c>
      <c r="V12" s="224">
        <f t="shared" si="124"/>
        <v>230</v>
      </c>
      <c r="W12" s="224">
        <f t="shared" si="124"/>
        <v>85</v>
      </c>
      <c r="X12" s="225">
        <f t="shared" si="124"/>
        <v>30</v>
      </c>
      <c r="Y12" s="224">
        <f t="shared" si="124"/>
        <v>250</v>
      </c>
      <c r="Z12" s="224">
        <f t="shared" si="124"/>
        <v>60</v>
      </c>
      <c r="AA12" s="224">
        <f t="shared" si="124"/>
        <v>180</v>
      </c>
      <c r="AB12" s="224">
        <f t="shared" si="124"/>
        <v>120</v>
      </c>
      <c r="AC12" s="224">
        <f t="shared" si="124"/>
        <v>60</v>
      </c>
      <c r="AD12" s="224">
        <f t="shared" si="124"/>
        <v>40</v>
      </c>
      <c r="AE12" s="112">
        <f t="shared" si="51"/>
        <v>2824</v>
      </c>
      <c r="AF12" s="224">
        <f t="shared" ref="AF12:AY12" si="125">SUM(AF15+AF18+AF21+AF24+AF27+AF30+AF33)</f>
        <v>256</v>
      </c>
      <c r="AG12" s="224">
        <f t="shared" si="125"/>
        <v>120</v>
      </c>
      <c r="AH12" s="224">
        <f t="shared" si="125"/>
        <v>140</v>
      </c>
      <c r="AI12" s="224">
        <f t="shared" si="125"/>
        <v>60</v>
      </c>
      <c r="AJ12" s="224">
        <f t="shared" si="125"/>
        <v>180</v>
      </c>
      <c r="AK12" s="224">
        <f t="shared" si="125"/>
        <v>100</v>
      </c>
      <c r="AL12" s="224">
        <f t="shared" si="125"/>
        <v>136</v>
      </c>
      <c r="AM12" s="224">
        <f t="shared" si="125"/>
        <v>96</v>
      </c>
      <c r="AN12" s="224">
        <f t="shared" si="125"/>
        <v>80</v>
      </c>
      <c r="AO12" s="224">
        <f t="shared" si="125"/>
        <v>480</v>
      </c>
      <c r="AP12" s="224">
        <f t="shared" si="125"/>
        <v>140</v>
      </c>
      <c r="AQ12" s="224">
        <f t="shared" si="125"/>
        <v>100</v>
      </c>
      <c r="AR12" s="224">
        <f t="shared" si="125"/>
        <v>200</v>
      </c>
      <c r="AS12" s="224">
        <f t="shared" si="125"/>
        <v>140</v>
      </c>
      <c r="AT12" s="224">
        <f t="shared" si="125"/>
        <v>160</v>
      </c>
      <c r="AU12" s="224">
        <f t="shared" si="125"/>
        <v>220</v>
      </c>
      <c r="AV12" s="224">
        <f t="shared" si="125"/>
        <v>60</v>
      </c>
      <c r="AW12" s="224">
        <f t="shared" si="125"/>
        <v>56</v>
      </c>
      <c r="AX12" s="224">
        <f t="shared" si="125"/>
        <v>60</v>
      </c>
      <c r="AY12" s="224">
        <f t="shared" si="125"/>
        <v>40</v>
      </c>
      <c r="AZ12" s="112">
        <f t="shared" si="72"/>
        <v>1970</v>
      </c>
      <c r="BA12" s="224">
        <f t="shared" ref="BA12:BS12" si="126">SUM(BA15+BA18+BA21+BA24+BA27+BA30+BA33)</f>
        <v>160</v>
      </c>
      <c r="BB12" s="224">
        <f t="shared" si="126"/>
        <v>60</v>
      </c>
      <c r="BC12" s="224">
        <f t="shared" si="126"/>
        <v>80</v>
      </c>
      <c r="BD12" s="224">
        <f t="shared" si="126"/>
        <v>120</v>
      </c>
      <c r="BE12" s="247">
        <f t="shared" si="126"/>
        <v>70</v>
      </c>
      <c r="BF12" s="247">
        <f t="shared" si="126"/>
        <v>240</v>
      </c>
      <c r="BG12" s="224">
        <f t="shared" si="126"/>
        <v>60</v>
      </c>
      <c r="BH12" s="224">
        <f t="shared" si="126"/>
        <v>80</v>
      </c>
      <c r="BI12" s="224">
        <f t="shared" si="126"/>
        <v>100</v>
      </c>
      <c r="BJ12" s="224">
        <f t="shared" si="126"/>
        <v>140</v>
      </c>
      <c r="BK12" s="224">
        <f t="shared" si="126"/>
        <v>120</v>
      </c>
      <c r="BL12" s="224">
        <f t="shared" si="126"/>
        <v>80</v>
      </c>
      <c r="BM12" s="224">
        <f t="shared" si="126"/>
        <v>140</v>
      </c>
      <c r="BN12" s="224">
        <f t="shared" si="126"/>
        <v>40</v>
      </c>
      <c r="BO12" s="224">
        <f t="shared" si="126"/>
        <v>40</v>
      </c>
      <c r="BP12" s="224">
        <f t="shared" si="126"/>
        <v>80</v>
      </c>
      <c r="BQ12" s="224">
        <f t="shared" si="126"/>
        <v>160</v>
      </c>
      <c r="BR12" s="224">
        <f t="shared" si="126"/>
        <v>140</v>
      </c>
      <c r="BS12" s="224">
        <f t="shared" si="126"/>
        <v>60</v>
      </c>
      <c r="BT12" s="112">
        <f t="shared" si="92"/>
        <v>940</v>
      </c>
      <c r="BU12" s="224">
        <f t="shared" ref="BU12:BZ12" si="127">SUM(BU15+BU18+BU21+BU24+BU27+BU30+BU33)</f>
        <v>260</v>
      </c>
      <c r="BV12" s="224">
        <f t="shared" si="127"/>
        <v>140</v>
      </c>
      <c r="BW12" s="224">
        <f t="shared" si="127"/>
        <v>240</v>
      </c>
      <c r="BX12" s="224">
        <f t="shared" si="127"/>
        <v>160</v>
      </c>
      <c r="BY12" s="224">
        <f t="shared" si="127"/>
        <v>80</v>
      </c>
      <c r="BZ12" s="224">
        <f t="shared" si="127"/>
        <v>60</v>
      </c>
      <c r="CA12" s="112">
        <f t="shared" si="99"/>
        <v>1216</v>
      </c>
      <c r="CB12" s="226">
        <f>SUM(CB15+CB18+CB21+CB24+CB27+CB30+CB33)</f>
        <v>296</v>
      </c>
      <c r="CC12" s="224">
        <f t="shared" ref="CC12:CJ12" si="128">SUM(CC15+CC18+CC21+CC24+CC27+CC30+CC33)</f>
        <v>120</v>
      </c>
      <c r="CD12" s="224">
        <f t="shared" si="128"/>
        <v>80</v>
      </c>
      <c r="CE12" s="224">
        <f t="shared" si="128"/>
        <v>200</v>
      </c>
      <c r="CF12" s="224">
        <f t="shared" si="128"/>
        <v>140</v>
      </c>
      <c r="CG12" s="224">
        <f t="shared" si="128"/>
        <v>80</v>
      </c>
      <c r="CH12" s="224">
        <f t="shared" si="128"/>
        <v>160</v>
      </c>
      <c r="CI12" s="224">
        <f t="shared" si="128"/>
        <v>50</v>
      </c>
      <c r="CJ12" s="224">
        <f t="shared" si="128"/>
        <v>90</v>
      </c>
      <c r="CK12" s="112">
        <f t="shared" si="109"/>
        <v>805</v>
      </c>
      <c r="CL12" s="224">
        <f>SUM(CL15+CL18+CL21+CL24+CL27+CL30+CL33)</f>
        <v>195</v>
      </c>
      <c r="CM12" s="224">
        <f>SUM(CM15+CM18+CM21+CM24+CM27+CM30+CM33)</f>
        <v>90</v>
      </c>
      <c r="CN12" s="227">
        <f>SUM(CN15+CN18+CN21+CN24+CN27+CN30+CN33)</f>
        <v>220</v>
      </c>
      <c r="CO12" s="227">
        <f>SUM(CO15+CO18+CO21+CO24+CO27+CO30+CO33)</f>
        <v>200</v>
      </c>
      <c r="CP12" s="227">
        <f>SUM(CP15+CP18+CP21+CP24+CP27+CP30+CP33)</f>
        <v>100</v>
      </c>
    </row>
    <row r="13" spans="1:94" ht="38.25" thickBot="1" x14ac:dyDescent="0.35">
      <c r="A13" s="228" t="s">
        <v>83</v>
      </c>
      <c r="B13" s="229" t="s">
        <v>15</v>
      </c>
      <c r="C13" s="172">
        <f t="shared" si="16"/>
        <v>76900</v>
      </c>
      <c r="D13" s="230">
        <f t="shared" ref="D13:L13" si="129">SUM(D16+D19+D22+D25+D28+D31+D34+D35)</f>
        <v>200</v>
      </c>
      <c r="E13" s="230">
        <f t="shared" si="129"/>
        <v>0</v>
      </c>
      <c r="F13" s="230">
        <f t="shared" si="129"/>
        <v>0</v>
      </c>
      <c r="G13" s="230">
        <f t="shared" si="129"/>
        <v>800</v>
      </c>
      <c r="H13" s="230">
        <f t="shared" si="129"/>
        <v>0</v>
      </c>
      <c r="I13" s="230">
        <f t="shared" si="129"/>
        <v>0</v>
      </c>
      <c r="J13" s="230">
        <f t="shared" si="129"/>
        <v>0</v>
      </c>
      <c r="K13" s="230">
        <f t="shared" si="129"/>
        <v>0</v>
      </c>
      <c r="L13" s="233">
        <f t="shared" si="129"/>
        <v>920</v>
      </c>
      <c r="M13" s="112">
        <f t="shared" si="34"/>
        <v>13900</v>
      </c>
      <c r="N13" s="230">
        <f t="shared" ref="N13:AD13" si="130">SUM(N16+N19+N22+N25+N28+N31+N34+N35)</f>
        <v>1480</v>
      </c>
      <c r="O13" s="230">
        <f t="shared" si="130"/>
        <v>320</v>
      </c>
      <c r="P13" s="230">
        <f t="shared" si="130"/>
        <v>760</v>
      </c>
      <c r="Q13" s="230">
        <f t="shared" si="130"/>
        <v>680</v>
      </c>
      <c r="R13" s="230">
        <f t="shared" si="130"/>
        <v>820</v>
      </c>
      <c r="S13" s="230">
        <f t="shared" si="130"/>
        <v>480</v>
      </c>
      <c r="T13" s="230">
        <f t="shared" si="130"/>
        <v>500</v>
      </c>
      <c r="U13" s="230">
        <f t="shared" si="130"/>
        <v>360</v>
      </c>
      <c r="V13" s="230">
        <f t="shared" si="130"/>
        <v>1680</v>
      </c>
      <c r="W13" s="230">
        <f t="shared" si="130"/>
        <v>1120</v>
      </c>
      <c r="X13" s="231">
        <f t="shared" si="130"/>
        <v>420</v>
      </c>
      <c r="Y13" s="230">
        <f t="shared" si="130"/>
        <v>1420</v>
      </c>
      <c r="Z13" s="230">
        <f t="shared" si="130"/>
        <v>1020</v>
      </c>
      <c r="AA13" s="230">
        <f t="shared" si="130"/>
        <v>780</v>
      </c>
      <c r="AB13" s="230">
        <f t="shared" si="130"/>
        <v>1480</v>
      </c>
      <c r="AC13" s="230">
        <f t="shared" si="130"/>
        <v>360</v>
      </c>
      <c r="AD13" s="230">
        <f t="shared" si="130"/>
        <v>220</v>
      </c>
      <c r="AE13" s="112">
        <f t="shared" si="51"/>
        <v>15920</v>
      </c>
      <c r="AF13" s="230">
        <f t="shared" ref="AF13:AY13" si="131">SUM(AF16+AF19+AF22+AF25+AF28+AF31+AF34+AF35)</f>
        <v>2040</v>
      </c>
      <c r="AG13" s="230">
        <f t="shared" si="131"/>
        <v>1120</v>
      </c>
      <c r="AH13" s="230">
        <f t="shared" si="131"/>
        <v>800</v>
      </c>
      <c r="AI13" s="230">
        <f t="shared" si="131"/>
        <v>880</v>
      </c>
      <c r="AJ13" s="230">
        <f t="shared" si="131"/>
        <v>500</v>
      </c>
      <c r="AK13" s="230">
        <f t="shared" si="131"/>
        <v>500</v>
      </c>
      <c r="AL13" s="230">
        <f t="shared" si="131"/>
        <v>640</v>
      </c>
      <c r="AM13" s="230">
        <f t="shared" si="131"/>
        <v>500</v>
      </c>
      <c r="AN13" s="230">
        <f t="shared" si="131"/>
        <v>660</v>
      </c>
      <c r="AO13" s="230">
        <f t="shared" si="131"/>
        <v>1960</v>
      </c>
      <c r="AP13" s="230">
        <f t="shared" si="131"/>
        <v>540</v>
      </c>
      <c r="AQ13" s="230">
        <f t="shared" si="131"/>
        <v>560</v>
      </c>
      <c r="AR13" s="230">
        <f t="shared" si="131"/>
        <v>1120</v>
      </c>
      <c r="AS13" s="230">
        <f t="shared" si="131"/>
        <v>780</v>
      </c>
      <c r="AT13" s="230">
        <f t="shared" si="131"/>
        <v>860</v>
      </c>
      <c r="AU13" s="230">
        <f t="shared" si="131"/>
        <v>1160</v>
      </c>
      <c r="AV13" s="230">
        <f t="shared" si="131"/>
        <v>40</v>
      </c>
      <c r="AW13" s="230">
        <f t="shared" si="131"/>
        <v>600</v>
      </c>
      <c r="AX13" s="230">
        <f t="shared" si="131"/>
        <v>240</v>
      </c>
      <c r="AY13" s="230">
        <f t="shared" si="131"/>
        <v>420</v>
      </c>
      <c r="AZ13" s="112">
        <f t="shared" si="72"/>
        <v>21240</v>
      </c>
      <c r="BA13" s="230">
        <f t="shared" ref="BA13:BS13" si="132">SUM(BA16+BA19+BA22+BA25+BA28+BA31+BA34+BA35)</f>
        <v>1460</v>
      </c>
      <c r="BB13" s="230">
        <f t="shared" si="132"/>
        <v>360</v>
      </c>
      <c r="BC13" s="230">
        <f t="shared" si="132"/>
        <v>520</v>
      </c>
      <c r="BD13" s="230">
        <f t="shared" si="132"/>
        <v>1620</v>
      </c>
      <c r="BE13" s="247">
        <f t="shared" si="132"/>
        <v>520</v>
      </c>
      <c r="BF13" s="247">
        <f t="shared" si="132"/>
        <v>1820</v>
      </c>
      <c r="BG13" s="230">
        <f t="shared" si="132"/>
        <v>760</v>
      </c>
      <c r="BH13" s="230">
        <f t="shared" si="132"/>
        <v>1020</v>
      </c>
      <c r="BI13" s="230">
        <f t="shared" si="132"/>
        <v>700</v>
      </c>
      <c r="BJ13" s="230">
        <f t="shared" si="132"/>
        <v>1540</v>
      </c>
      <c r="BK13" s="230">
        <f t="shared" si="132"/>
        <v>800</v>
      </c>
      <c r="BL13" s="230">
        <f t="shared" si="132"/>
        <v>620</v>
      </c>
      <c r="BM13" s="230">
        <f t="shared" si="132"/>
        <v>2100</v>
      </c>
      <c r="BN13" s="230">
        <f t="shared" si="132"/>
        <v>480</v>
      </c>
      <c r="BO13" s="230">
        <f t="shared" si="132"/>
        <v>720</v>
      </c>
      <c r="BP13" s="230">
        <f t="shared" si="132"/>
        <v>2020</v>
      </c>
      <c r="BQ13" s="230">
        <f t="shared" si="132"/>
        <v>1900</v>
      </c>
      <c r="BR13" s="230">
        <f t="shared" si="132"/>
        <v>1920</v>
      </c>
      <c r="BS13" s="230">
        <f t="shared" si="132"/>
        <v>360</v>
      </c>
      <c r="BT13" s="112">
        <f t="shared" si="92"/>
        <v>10380</v>
      </c>
      <c r="BU13" s="230">
        <f t="shared" ref="BU13:BZ13" si="133">SUM(BU16+BU19+BU22+BU25+BU28+BU31+BU34+BU35)</f>
        <v>3200</v>
      </c>
      <c r="BV13" s="230">
        <f t="shared" si="133"/>
        <v>1600</v>
      </c>
      <c r="BW13" s="230">
        <f t="shared" si="133"/>
        <v>2960</v>
      </c>
      <c r="BX13" s="230">
        <f t="shared" si="133"/>
        <v>1620</v>
      </c>
      <c r="BY13" s="230">
        <f t="shared" si="133"/>
        <v>640</v>
      </c>
      <c r="BZ13" s="230">
        <f t="shared" si="133"/>
        <v>360</v>
      </c>
      <c r="CA13" s="112">
        <f t="shared" si="99"/>
        <v>10300</v>
      </c>
      <c r="CB13" s="232">
        <f t="shared" ref="CB13:CJ13" si="134">SUM(CB16+CB19+CB22+CB25+CB28+CB31+CB34+CB35)</f>
        <v>1440</v>
      </c>
      <c r="CC13" s="230">
        <f t="shared" si="134"/>
        <v>540</v>
      </c>
      <c r="CD13" s="230">
        <f t="shared" si="134"/>
        <v>550</v>
      </c>
      <c r="CE13" s="230">
        <f t="shared" si="134"/>
        <v>2600</v>
      </c>
      <c r="CF13" s="230">
        <f t="shared" si="134"/>
        <v>1340</v>
      </c>
      <c r="CG13" s="230">
        <f t="shared" si="134"/>
        <v>1540</v>
      </c>
      <c r="CH13" s="230">
        <f t="shared" si="134"/>
        <v>760</v>
      </c>
      <c r="CI13" s="230">
        <f t="shared" si="134"/>
        <v>640</v>
      </c>
      <c r="CJ13" s="230">
        <f t="shared" si="134"/>
        <v>890</v>
      </c>
      <c r="CK13" s="112">
        <f t="shared" si="109"/>
        <v>3240</v>
      </c>
      <c r="CL13" s="230">
        <f>SUM(CL16+CL19+CL22+CL25+CL28+CL31+CL34+CL35)</f>
        <v>600</v>
      </c>
      <c r="CM13" s="230">
        <f>SUM(CM16+CM19+CM22+CM25+CM28+CM31+CM34+CM35)</f>
        <v>960</v>
      </c>
      <c r="CN13" s="233">
        <f>SUM(CN16+CN19+CN22+CN25+CN28+CN31+CN34+CN35)</f>
        <v>580</v>
      </c>
      <c r="CO13" s="233">
        <f>SUM(CO16+CO19+CO22+CO25+CO28+CO31+CO34+CO35)</f>
        <v>560</v>
      </c>
      <c r="CP13" s="233">
        <f>SUM(CP16+CP19+CP22+CP25+CP28+CP31+CP34+CP35)</f>
        <v>540</v>
      </c>
    </row>
    <row r="14" spans="1:94" ht="38.25" thickTop="1" x14ac:dyDescent="0.3">
      <c r="A14" s="47" t="s">
        <v>174</v>
      </c>
      <c r="B14" s="24" t="s">
        <v>15</v>
      </c>
      <c r="C14" s="172">
        <f t="shared" si="16"/>
        <v>8040</v>
      </c>
      <c r="D14" s="120">
        <f t="shared" ref="D14:L14" si="135">SUM(D15:D16)</f>
        <v>0</v>
      </c>
      <c r="E14" s="120">
        <f t="shared" si="135"/>
        <v>0</v>
      </c>
      <c r="F14" s="120">
        <f t="shared" si="135"/>
        <v>0</v>
      </c>
      <c r="G14" s="120">
        <f t="shared" si="135"/>
        <v>200</v>
      </c>
      <c r="H14" s="120">
        <f t="shared" si="135"/>
        <v>0</v>
      </c>
      <c r="I14" s="120">
        <f t="shared" si="135"/>
        <v>0</v>
      </c>
      <c r="J14" s="120">
        <f t="shared" si="135"/>
        <v>0</v>
      </c>
      <c r="K14" s="120">
        <f t="shared" si="135"/>
        <v>0</v>
      </c>
      <c r="L14" s="132">
        <f t="shared" si="135"/>
        <v>100</v>
      </c>
      <c r="M14" s="112">
        <f t="shared" si="34"/>
        <v>1900</v>
      </c>
      <c r="N14" s="120">
        <f t="shared" ref="N14:AD14" si="136">SUM(N15:N16)</f>
        <v>240</v>
      </c>
      <c r="O14" s="120">
        <f t="shared" si="136"/>
        <v>60</v>
      </c>
      <c r="P14" s="120">
        <f t="shared" si="136"/>
        <v>120</v>
      </c>
      <c r="Q14" s="120">
        <f t="shared" si="136"/>
        <v>160</v>
      </c>
      <c r="R14" s="120">
        <f t="shared" si="136"/>
        <v>220</v>
      </c>
      <c r="S14" s="120">
        <f t="shared" si="136"/>
        <v>100</v>
      </c>
      <c r="T14" s="120">
        <f t="shared" si="136"/>
        <v>60</v>
      </c>
      <c r="U14" s="120">
        <f t="shared" si="136"/>
        <v>40</v>
      </c>
      <c r="V14" s="120">
        <f t="shared" si="136"/>
        <v>160</v>
      </c>
      <c r="W14" s="120">
        <f t="shared" si="136"/>
        <v>40</v>
      </c>
      <c r="X14" s="120">
        <f t="shared" si="136"/>
        <v>60</v>
      </c>
      <c r="Y14" s="120">
        <f t="shared" si="136"/>
        <v>180</v>
      </c>
      <c r="Z14" s="120">
        <f t="shared" si="136"/>
        <v>120</v>
      </c>
      <c r="AA14" s="120">
        <f t="shared" si="136"/>
        <v>120</v>
      </c>
      <c r="AB14" s="120">
        <f t="shared" si="136"/>
        <v>60</v>
      </c>
      <c r="AC14" s="120">
        <f t="shared" si="136"/>
        <v>40</v>
      </c>
      <c r="AD14" s="120">
        <f t="shared" si="136"/>
        <v>120</v>
      </c>
      <c r="AE14" s="112">
        <f t="shared" si="51"/>
        <v>2000</v>
      </c>
      <c r="AF14" s="120">
        <f t="shared" ref="AF14:AY14" si="137">SUM(AF15:AF16)</f>
        <v>180</v>
      </c>
      <c r="AG14" s="120">
        <f t="shared" si="137"/>
        <v>60</v>
      </c>
      <c r="AH14" s="120">
        <f t="shared" si="137"/>
        <v>160</v>
      </c>
      <c r="AI14" s="120">
        <f t="shared" si="137"/>
        <v>100</v>
      </c>
      <c r="AJ14" s="58">
        <f t="shared" si="137"/>
        <v>120</v>
      </c>
      <c r="AK14" s="58">
        <f t="shared" si="137"/>
        <v>60</v>
      </c>
      <c r="AL14" s="58">
        <f t="shared" si="137"/>
        <v>100</v>
      </c>
      <c r="AM14" s="58">
        <f t="shared" si="137"/>
        <v>80</v>
      </c>
      <c r="AN14" s="58">
        <f t="shared" si="137"/>
        <v>80</v>
      </c>
      <c r="AO14" s="120">
        <f t="shared" si="137"/>
        <v>280</v>
      </c>
      <c r="AP14" s="120">
        <f t="shared" si="137"/>
        <v>20</v>
      </c>
      <c r="AQ14" s="120">
        <f t="shared" si="137"/>
        <v>60</v>
      </c>
      <c r="AR14" s="120">
        <f t="shared" si="137"/>
        <v>80</v>
      </c>
      <c r="AS14" s="120">
        <f t="shared" si="137"/>
        <v>40</v>
      </c>
      <c r="AT14" s="120">
        <f t="shared" si="137"/>
        <v>120</v>
      </c>
      <c r="AU14" s="192">
        <f t="shared" si="137"/>
        <v>260</v>
      </c>
      <c r="AV14" s="192">
        <f t="shared" si="137"/>
        <v>20</v>
      </c>
      <c r="AW14" s="192">
        <f t="shared" si="137"/>
        <v>60</v>
      </c>
      <c r="AX14" s="192">
        <f t="shared" si="137"/>
        <v>20</v>
      </c>
      <c r="AY14" s="192">
        <f t="shared" si="137"/>
        <v>100</v>
      </c>
      <c r="AZ14" s="112">
        <f t="shared" si="72"/>
        <v>1520</v>
      </c>
      <c r="BA14" s="120">
        <f t="shared" ref="BA14:BS14" si="138">SUM(BA15:BA16)</f>
        <v>180</v>
      </c>
      <c r="BB14" s="120">
        <f t="shared" si="138"/>
        <v>80</v>
      </c>
      <c r="BC14" s="120">
        <f t="shared" si="138"/>
        <v>0</v>
      </c>
      <c r="BD14" s="120">
        <f t="shared" si="138"/>
        <v>40</v>
      </c>
      <c r="BE14" s="115">
        <f t="shared" si="138"/>
        <v>20</v>
      </c>
      <c r="BF14" s="115">
        <f t="shared" si="138"/>
        <v>40</v>
      </c>
      <c r="BG14" s="120">
        <f t="shared" si="138"/>
        <v>80</v>
      </c>
      <c r="BH14" s="120">
        <f t="shared" si="138"/>
        <v>80</v>
      </c>
      <c r="BI14" s="120">
        <f t="shared" si="138"/>
        <v>120</v>
      </c>
      <c r="BJ14" s="120">
        <f t="shared" si="138"/>
        <v>140</v>
      </c>
      <c r="BK14" s="120">
        <f t="shared" si="138"/>
        <v>40</v>
      </c>
      <c r="BL14" s="120">
        <f t="shared" si="138"/>
        <v>80</v>
      </c>
      <c r="BM14" s="120">
        <f t="shared" si="138"/>
        <v>60</v>
      </c>
      <c r="BN14" s="120">
        <f t="shared" si="138"/>
        <v>80</v>
      </c>
      <c r="BO14" s="120">
        <f t="shared" si="138"/>
        <v>60</v>
      </c>
      <c r="BP14" s="120">
        <f t="shared" si="138"/>
        <v>40</v>
      </c>
      <c r="BQ14" s="191">
        <f t="shared" si="138"/>
        <v>120</v>
      </c>
      <c r="BR14" s="191">
        <f t="shared" si="138"/>
        <v>220</v>
      </c>
      <c r="BS14" s="191">
        <f t="shared" si="138"/>
        <v>40</v>
      </c>
      <c r="BT14" s="112">
        <f t="shared" si="92"/>
        <v>720</v>
      </c>
      <c r="BU14" s="120">
        <f t="shared" ref="BU14:BZ14" si="139">SUM(BU15:BU16)</f>
        <v>400</v>
      </c>
      <c r="BV14" s="120">
        <f t="shared" si="139"/>
        <v>20</v>
      </c>
      <c r="BW14" s="120">
        <f t="shared" si="139"/>
        <v>240</v>
      </c>
      <c r="BX14" s="120">
        <f t="shared" si="139"/>
        <v>20</v>
      </c>
      <c r="BY14" s="120">
        <f t="shared" si="139"/>
        <v>0</v>
      </c>
      <c r="BZ14" s="120">
        <f t="shared" si="139"/>
        <v>40</v>
      </c>
      <c r="CA14" s="112">
        <f t="shared" si="99"/>
        <v>1020</v>
      </c>
      <c r="CB14" s="120">
        <f t="shared" ref="CB14:CJ14" si="140">SUM(CB15:CB16)</f>
        <v>240</v>
      </c>
      <c r="CC14" s="120">
        <f t="shared" si="140"/>
        <v>100</v>
      </c>
      <c r="CD14" s="120">
        <f t="shared" si="140"/>
        <v>100</v>
      </c>
      <c r="CE14" s="120">
        <f t="shared" si="140"/>
        <v>200</v>
      </c>
      <c r="CF14" s="120">
        <f t="shared" si="140"/>
        <v>80</v>
      </c>
      <c r="CG14" s="120">
        <f t="shared" si="140"/>
        <v>100</v>
      </c>
      <c r="CH14" s="120">
        <f t="shared" si="140"/>
        <v>100</v>
      </c>
      <c r="CI14" s="120">
        <f t="shared" si="140"/>
        <v>40</v>
      </c>
      <c r="CJ14" s="120">
        <f t="shared" si="140"/>
        <v>60</v>
      </c>
      <c r="CK14" s="112">
        <f t="shared" si="109"/>
        <v>580</v>
      </c>
      <c r="CL14" s="120">
        <f>SUM(CL15:CL16)</f>
        <v>60</v>
      </c>
      <c r="CM14" s="120">
        <f>SUM(CM15:CM16)</f>
        <v>80</v>
      </c>
      <c r="CN14" s="132">
        <f>SUM(CN15:CN16)</f>
        <v>180</v>
      </c>
      <c r="CO14" s="132">
        <f>SUM(CO15:CO16)</f>
        <v>160</v>
      </c>
      <c r="CP14" s="132">
        <f>SUM(CP15:CP16)</f>
        <v>100</v>
      </c>
    </row>
    <row r="15" spans="1:94" x14ac:dyDescent="0.3">
      <c r="A15" s="11" t="s">
        <v>31</v>
      </c>
      <c r="B15" s="30" t="s">
        <v>15</v>
      </c>
      <c r="C15" s="172">
        <f t="shared" si="16"/>
        <v>1200</v>
      </c>
      <c r="D15" s="115"/>
      <c r="E15" s="159"/>
      <c r="F15" s="159"/>
      <c r="G15" s="159"/>
      <c r="H15" s="159"/>
      <c r="I15" s="159"/>
      <c r="J15" s="159"/>
      <c r="K15" s="159"/>
      <c r="L15" s="128"/>
      <c r="M15" s="112">
        <f t="shared" si="34"/>
        <v>320</v>
      </c>
      <c r="N15" s="250">
        <v>60</v>
      </c>
      <c r="O15" s="159"/>
      <c r="P15" s="250">
        <v>20</v>
      </c>
      <c r="Q15" s="250">
        <v>20</v>
      </c>
      <c r="R15" s="159">
        <v>40</v>
      </c>
      <c r="S15" s="250">
        <v>20</v>
      </c>
      <c r="T15" s="159"/>
      <c r="U15" s="159"/>
      <c r="V15" s="250">
        <v>20</v>
      </c>
      <c r="W15" s="159"/>
      <c r="X15" s="159"/>
      <c r="Y15" s="159">
        <v>80</v>
      </c>
      <c r="Z15" s="250">
        <v>20</v>
      </c>
      <c r="AA15" s="250">
        <v>20</v>
      </c>
      <c r="AB15" s="217"/>
      <c r="AC15" s="217"/>
      <c r="AD15" s="250">
        <v>20</v>
      </c>
      <c r="AE15" s="112">
        <f t="shared" si="51"/>
        <v>400</v>
      </c>
      <c r="AF15" s="159">
        <v>80</v>
      </c>
      <c r="AG15" s="159">
        <v>20</v>
      </c>
      <c r="AH15" s="250">
        <v>40</v>
      </c>
      <c r="AI15" s="159"/>
      <c r="AJ15" s="51">
        <v>40</v>
      </c>
      <c r="AK15" s="253">
        <v>20</v>
      </c>
      <c r="AL15" s="51">
        <v>0</v>
      </c>
      <c r="AM15" s="253">
        <v>20</v>
      </c>
      <c r="AN15" s="51">
        <v>20</v>
      </c>
      <c r="AO15" s="250">
        <v>80</v>
      </c>
      <c r="AP15" s="159"/>
      <c r="AQ15" s="159"/>
      <c r="AR15" s="159"/>
      <c r="AS15" s="159"/>
      <c r="AT15" s="250">
        <v>20</v>
      </c>
      <c r="AU15" s="159">
        <v>60</v>
      </c>
      <c r="AV15" s="159">
        <v>0</v>
      </c>
      <c r="AW15" s="159">
        <v>0</v>
      </c>
      <c r="AX15" s="159"/>
      <c r="AY15" s="159"/>
      <c r="AZ15" s="112">
        <f t="shared" si="72"/>
        <v>160</v>
      </c>
      <c r="BA15" s="250">
        <v>40</v>
      </c>
      <c r="BB15" s="159"/>
      <c r="BC15" s="159"/>
      <c r="BD15" s="159"/>
      <c r="BE15" s="159"/>
      <c r="BF15" s="159"/>
      <c r="BG15" s="159"/>
      <c r="BH15" s="159"/>
      <c r="BI15" s="250">
        <v>20</v>
      </c>
      <c r="BJ15" s="250">
        <v>40</v>
      </c>
      <c r="BK15" s="159"/>
      <c r="BL15" s="159"/>
      <c r="BM15" s="250">
        <v>20</v>
      </c>
      <c r="BN15" s="159"/>
      <c r="BO15" s="159"/>
      <c r="BP15" s="159"/>
      <c r="BQ15" s="159">
        <v>20</v>
      </c>
      <c r="BR15" s="159">
        <v>20</v>
      </c>
      <c r="BS15" s="159">
        <v>0</v>
      </c>
      <c r="BT15" s="112">
        <f t="shared" si="92"/>
        <v>60</v>
      </c>
      <c r="BU15" s="250">
        <v>20</v>
      </c>
      <c r="BV15" s="159"/>
      <c r="BW15" s="250">
        <v>40</v>
      </c>
      <c r="BX15" s="159"/>
      <c r="BY15" s="159"/>
      <c r="BZ15" s="159"/>
      <c r="CA15" s="112">
        <f t="shared" si="99"/>
        <v>140</v>
      </c>
      <c r="CB15" s="159">
        <v>40</v>
      </c>
      <c r="CC15" s="159">
        <v>20</v>
      </c>
      <c r="CD15" s="159"/>
      <c r="CE15" s="217">
        <v>40</v>
      </c>
      <c r="CF15" s="159"/>
      <c r="CG15" s="159"/>
      <c r="CH15" s="159">
        <v>40</v>
      </c>
      <c r="CI15" s="159"/>
      <c r="CJ15" s="159"/>
      <c r="CK15" s="112">
        <f t="shared" si="109"/>
        <v>120</v>
      </c>
      <c r="CL15" s="250">
        <v>20</v>
      </c>
      <c r="CM15" s="159"/>
      <c r="CN15" s="176">
        <v>40</v>
      </c>
      <c r="CO15" s="176">
        <v>40</v>
      </c>
      <c r="CP15" s="258">
        <v>20</v>
      </c>
    </row>
    <row r="16" spans="1:94" x14ac:dyDescent="0.3">
      <c r="A16" s="7" t="s">
        <v>32</v>
      </c>
      <c r="B16" s="35" t="s">
        <v>15</v>
      </c>
      <c r="C16" s="172">
        <f t="shared" si="16"/>
        <v>6840</v>
      </c>
      <c r="D16" s="115"/>
      <c r="E16" s="159"/>
      <c r="F16" s="159"/>
      <c r="G16" s="159">
        <v>200</v>
      </c>
      <c r="H16" s="159"/>
      <c r="I16" s="160"/>
      <c r="J16" s="160"/>
      <c r="K16" s="160"/>
      <c r="L16" s="178">
        <v>100</v>
      </c>
      <c r="M16" s="112">
        <f t="shared" si="34"/>
        <v>1580</v>
      </c>
      <c r="N16" s="160">
        <v>180</v>
      </c>
      <c r="O16" s="160">
        <v>60</v>
      </c>
      <c r="P16" s="160">
        <v>100</v>
      </c>
      <c r="Q16" s="160">
        <v>140</v>
      </c>
      <c r="R16" s="160">
        <v>180</v>
      </c>
      <c r="S16" s="160">
        <v>80</v>
      </c>
      <c r="T16" s="160">
        <v>60</v>
      </c>
      <c r="U16" s="160">
        <v>40</v>
      </c>
      <c r="V16" s="160">
        <v>140</v>
      </c>
      <c r="W16" s="160">
        <v>40</v>
      </c>
      <c r="X16" s="160">
        <v>60</v>
      </c>
      <c r="Y16" s="160">
        <v>100</v>
      </c>
      <c r="Z16" s="160">
        <v>100</v>
      </c>
      <c r="AA16" s="160">
        <v>100</v>
      </c>
      <c r="AB16" s="160">
        <v>60</v>
      </c>
      <c r="AC16" s="160">
        <v>40</v>
      </c>
      <c r="AD16" s="160">
        <v>100</v>
      </c>
      <c r="AE16" s="112">
        <f t="shared" si="51"/>
        <v>1600</v>
      </c>
      <c r="AF16" s="160">
        <v>100</v>
      </c>
      <c r="AG16" s="160">
        <v>40</v>
      </c>
      <c r="AH16" s="160">
        <v>120</v>
      </c>
      <c r="AI16" s="160">
        <v>100</v>
      </c>
      <c r="AJ16" s="59">
        <v>80</v>
      </c>
      <c r="AK16" s="59">
        <v>40</v>
      </c>
      <c r="AL16" s="59">
        <v>100</v>
      </c>
      <c r="AM16" s="59">
        <v>60</v>
      </c>
      <c r="AN16" s="59">
        <v>60</v>
      </c>
      <c r="AO16" s="160">
        <v>200</v>
      </c>
      <c r="AP16" s="160">
        <v>20</v>
      </c>
      <c r="AQ16" s="160">
        <v>60</v>
      </c>
      <c r="AR16" s="160">
        <v>80</v>
      </c>
      <c r="AS16" s="160">
        <v>40</v>
      </c>
      <c r="AT16" s="160">
        <v>100</v>
      </c>
      <c r="AU16" s="160">
        <v>200</v>
      </c>
      <c r="AV16" s="160">
        <v>20</v>
      </c>
      <c r="AW16" s="160">
        <v>60</v>
      </c>
      <c r="AX16" s="160">
        <v>20</v>
      </c>
      <c r="AY16" s="160">
        <v>100</v>
      </c>
      <c r="AZ16" s="112">
        <f t="shared" si="72"/>
        <v>1360</v>
      </c>
      <c r="BA16" s="160">
        <v>140</v>
      </c>
      <c r="BB16" s="160">
        <v>80</v>
      </c>
      <c r="BC16" s="160">
        <v>0</v>
      </c>
      <c r="BD16" s="160">
        <v>40</v>
      </c>
      <c r="BE16" s="160">
        <v>20</v>
      </c>
      <c r="BF16" s="160">
        <v>40</v>
      </c>
      <c r="BG16" s="160">
        <v>80</v>
      </c>
      <c r="BH16" s="257">
        <v>80</v>
      </c>
      <c r="BI16" s="160">
        <v>100</v>
      </c>
      <c r="BJ16" s="160">
        <v>100</v>
      </c>
      <c r="BK16" s="160">
        <v>40</v>
      </c>
      <c r="BL16" s="160">
        <v>80</v>
      </c>
      <c r="BM16" s="160">
        <v>40</v>
      </c>
      <c r="BN16" s="160">
        <v>80</v>
      </c>
      <c r="BO16" s="160">
        <v>60</v>
      </c>
      <c r="BP16" s="160">
        <v>40</v>
      </c>
      <c r="BQ16" s="159">
        <v>100</v>
      </c>
      <c r="BR16" s="159">
        <v>200</v>
      </c>
      <c r="BS16" s="159">
        <v>40</v>
      </c>
      <c r="BT16" s="112">
        <f t="shared" si="92"/>
        <v>660</v>
      </c>
      <c r="BU16" s="160">
        <v>380</v>
      </c>
      <c r="BV16" s="160">
        <v>20</v>
      </c>
      <c r="BW16" s="160">
        <v>200</v>
      </c>
      <c r="BX16" s="160">
        <v>20</v>
      </c>
      <c r="BY16" s="160"/>
      <c r="BZ16" s="160">
        <v>40</v>
      </c>
      <c r="CA16" s="112">
        <f t="shared" si="99"/>
        <v>880</v>
      </c>
      <c r="CB16" s="160">
        <v>200</v>
      </c>
      <c r="CC16" s="160">
        <v>80</v>
      </c>
      <c r="CD16" s="160">
        <v>100</v>
      </c>
      <c r="CE16" s="160">
        <v>160</v>
      </c>
      <c r="CF16" s="160">
        <v>80</v>
      </c>
      <c r="CG16" s="160">
        <v>100</v>
      </c>
      <c r="CH16" s="160">
        <v>60</v>
      </c>
      <c r="CI16" s="160">
        <v>40</v>
      </c>
      <c r="CJ16" s="160">
        <v>60</v>
      </c>
      <c r="CK16" s="112">
        <f t="shared" si="109"/>
        <v>460</v>
      </c>
      <c r="CL16" s="160">
        <v>40</v>
      </c>
      <c r="CM16" s="160">
        <v>80</v>
      </c>
      <c r="CN16" s="193">
        <v>140</v>
      </c>
      <c r="CO16" s="193">
        <v>120</v>
      </c>
      <c r="CP16" s="193">
        <v>80</v>
      </c>
    </row>
    <row r="17" spans="1:94" x14ac:dyDescent="0.3">
      <c r="A17" s="3" t="s">
        <v>66</v>
      </c>
      <c r="B17" s="24" t="s">
        <v>15</v>
      </c>
      <c r="C17" s="172">
        <f t="shared" si="16"/>
        <v>2020</v>
      </c>
      <c r="D17" s="116">
        <f t="shared" ref="D17:L17" si="141">SUM(D18:D19)</f>
        <v>0</v>
      </c>
      <c r="E17" s="116">
        <f t="shared" si="141"/>
        <v>0</v>
      </c>
      <c r="F17" s="116">
        <f t="shared" si="141"/>
        <v>0</v>
      </c>
      <c r="G17" s="116">
        <f t="shared" si="141"/>
        <v>0</v>
      </c>
      <c r="H17" s="116">
        <f t="shared" si="141"/>
        <v>0</v>
      </c>
      <c r="I17" s="116">
        <f t="shared" si="141"/>
        <v>0</v>
      </c>
      <c r="J17" s="116">
        <f t="shared" si="141"/>
        <v>0</v>
      </c>
      <c r="K17" s="116">
        <f t="shared" si="141"/>
        <v>0</v>
      </c>
      <c r="L17" s="128">
        <f t="shared" si="141"/>
        <v>0</v>
      </c>
      <c r="M17" s="112">
        <f t="shared" si="34"/>
        <v>300</v>
      </c>
      <c r="N17" s="116">
        <f t="shared" ref="N17:AD17" si="142">SUM(N18:N19)</f>
        <v>80</v>
      </c>
      <c r="O17" s="116">
        <f t="shared" si="142"/>
        <v>0</v>
      </c>
      <c r="P17" s="116">
        <f t="shared" si="142"/>
        <v>0</v>
      </c>
      <c r="Q17" s="116">
        <f t="shared" si="142"/>
        <v>0</v>
      </c>
      <c r="R17" s="116">
        <f t="shared" si="142"/>
        <v>0</v>
      </c>
      <c r="S17" s="116">
        <f t="shared" si="142"/>
        <v>0</v>
      </c>
      <c r="T17" s="116">
        <f t="shared" si="142"/>
        <v>0</v>
      </c>
      <c r="U17" s="116">
        <f t="shared" si="142"/>
        <v>0</v>
      </c>
      <c r="V17" s="116">
        <f t="shared" si="142"/>
        <v>80</v>
      </c>
      <c r="W17" s="116">
        <f t="shared" si="142"/>
        <v>0</v>
      </c>
      <c r="X17" s="116">
        <f t="shared" si="142"/>
        <v>0</v>
      </c>
      <c r="Y17" s="116">
        <f t="shared" si="142"/>
        <v>40</v>
      </c>
      <c r="Z17" s="116">
        <f t="shared" si="142"/>
        <v>0</v>
      </c>
      <c r="AA17" s="116">
        <f t="shared" si="142"/>
        <v>40</v>
      </c>
      <c r="AB17" s="116">
        <f t="shared" si="142"/>
        <v>60</v>
      </c>
      <c r="AC17" s="116">
        <f t="shared" si="142"/>
        <v>0</v>
      </c>
      <c r="AD17" s="116">
        <f t="shared" si="142"/>
        <v>0</v>
      </c>
      <c r="AE17" s="112">
        <f t="shared" si="51"/>
        <v>780</v>
      </c>
      <c r="AF17" s="116">
        <f t="shared" ref="AF17:AY17" si="143">SUM(AF18:AF19)</f>
        <v>80</v>
      </c>
      <c r="AG17" s="116">
        <f t="shared" si="143"/>
        <v>80</v>
      </c>
      <c r="AH17" s="116">
        <f t="shared" si="143"/>
        <v>0</v>
      </c>
      <c r="AI17" s="116">
        <f t="shared" si="143"/>
        <v>100</v>
      </c>
      <c r="AJ17" s="60">
        <f t="shared" si="143"/>
        <v>0</v>
      </c>
      <c r="AK17" s="60">
        <f t="shared" si="143"/>
        <v>60</v>
      </c>
      <c r="AL17" s="60">
        <f t="shared" si="143"/>
        <v>0</v>
      </c>
      <c r="AM17" s="60">
        <f t="shared" si="143"/>
        <v>0</v>
      </c>
      <c r="AN17" s="60">
        <f t="shared" si="143"/>
        <v>60</v>
      </c>
      <c r="AO17" s="116">
        <f t="shared" si="143"/>
        <v>40</v>
      </c>
      <c r="AP17" s="116">
        <f t="shared" si="143"/>
        <v>40</v>
      </c>
      <c r="AQ17" s="116">
        <f t="shared" si="143"/>
        <v>100</v>
      </c>
      <c r="AR17" s="116">
        <f t="shared" si="143"/>
        <v>140</v>
      </c>
      <c r="AS17" s="116">
        <f t="shared" si="143"/>
        <v>80</v>
      </c>
      <c r="AT17" s="116">
        <f t="shared" si="143"/>
        <v>0</v>
      </c>
      <c r="AU17" s="116">
        <f t="shared" si="143"/>
        <v>0</v>
      </c>
      <c r="AV17" s="116">
        <f t="shared" si="143"/>
        <v>0</v>
      </c>
      <c r="AW17" s="116">
        <f t="shared" si="143"/>
        <v>0</v>
      </c>
      <c r="AX17" s="116">
        <f t="shared" si="143"/>
        <v>0</v>
      </c>
      <c r="AY17" s="116">
        <f t="shared" si="143"/>
        <v>0</v>
      </c>
      <c r="AZ17" s="112">
        <f t="shared" si="72"/>
        <v>200</v>
      </c>
      <c r="BA17" s="116">
        <f t="shared" ref="BA17:BS17" si="144">SUM(BA18:BA19)</f>
        <v>0</v>
      </c>
      <c r="BB17" s="116">
        <f t="shared" si="144"/>
        <v>0</v>
      </c>
      <c r="BC17" s="116">
        <f t="shared" si="144"/>
        <v>40</v>
      </c>
      <c r="BD17" s="116">
        <f t="shared" si="144"/>
        <v>0</v>
      </c>
      <c r="BE17" s="116">
        <f t="shared" si="144"/>
        <v>0</v>
      </c>
      <c r="BF17" s="116">
        <f t="shared" si="144"/>
        <v>0</v>
      </c>
      <c r="BG17" s="116">
        <f t="shared" si="144"/>
        <v>0</v>
      </c>
      <c r="BH17" s="116">
        <f t="shared" si="144"/>
        <v>0</v>
      </c>
      <c r="BI17" s="116">
        <f t="shared" si="144"/>
        <v>0</v>
      </c>
      <c r="BJ17" s="116">
        <f t="shared" si="144"/>
        <v>40</v>
      </c>
      <c r="BK17" s="116">
        <f t="shared" si="144"/>
        <v>40</v>
      </c>
      <c r="BL17" s="116">
        <f t="shared" si="144"/>
        <v>0</v>
      </c>
      <c r="BM17" s="116">
        <f t="shared" si="144"/>
        <v>0</v>
      </c>
      <c r="BN17" s="116">
        <f t="shared" si="144"/>
        <v>40</v>
      </c>
      <c r="BO17" s="116">
        <f t="shared" si="144"/>
        <v>0</v>
      </c>
      <c r="BP17" s="116">
        <f t="shared" si="144"/>
        <v>20</v>
      </c>
      <c r="BQ17" s="147">
        <f t="shared" si="144"/>
        <v>0</v>
      </c>
      <c r="BR17" s="147">
        <f t="shared" si="144"/>
        <v>20</v>
      </c>
      <c r="BS17" s="147">
        <f t="shared" si="144"/>
        <v>0</v>
      </c>
      <c r="BT17" s="112">
        <f t="shared" si="92"/>
        <v>40</v>
      </c>
      <c r="BU17" s="116">
        <f t="shared" ref="BU17:BZ17" si="145">SUM(BU18:BU19)</f>
        <v>0</v>
      </c>
      <c r="BV17" s="116">
        <f t="shared" si="145"/>
        <v>0</v>
      </c>
      <c r="BW17" s="116">
        <f t="shared" si="145"/>
        <v>0</v>
      </c>
      <c r="BX17" s="116">
        <f t="shared" si="145"/>
        <v>0</v>
      </c>
      <c r="BY17" s="116">
        <f t="shared" si="145"/>
        <v>0</v>
      </c>
      <c r="BZ17" s="116">
        <f t="shared" si="145"/>
        <v>40</v>
      </c>
      <c r="CA17" s="112">
        <f t="shared" si="99"/>
        <v>520</v>
      </c>
      <c r="CB17" s="116">
        <f t="shared" ref="CB17:CJ17" si="146">SUM(CB18:CB19)</f>
        <v>100</v>
      </c>
      <c r="CC17" s="116">
        <f t="shared" si="146"/>
        <v>60</v>
      </c>
      <c r="CD17" s="116">
        <f t="shared" si="146"/>
        <v>160</v>
      </c>
      <c r="CE17" s="116">
        <f t="shared" si="146"/>
        <v>0</v>
      </c>
      <c r="CF17" s="116">
        <f t="shared" si="146"/>
        <v>0</v>
      </c>
      <c r="CG17" s="116">
        <f t="shared" si="146"/>
        <v>0</v>
      </c>
      <c r="CH17" s="116">
        <f t="shared" si="146"/>
        <v>100</v>
      </c>
      <c r="CI17" s="116">
        <f t="shared" si="146"/>
        <v>60</v>
      </c>
      <c r="CJ17" s="116">
        <f t="shared" si="146"/>
        <v>40</v>
      </c>
      <c r="CK17" s="112">
        <f t="shared" si="109"/>
        <v>180</v>
      </c>
      <c r="CL17" s="116">
        <f>SUM(CL18:CL19)</f>
        <v>80</v>
      </c>
      <c r="CM17" s="116">
        <f>SUM(CM18:CM19)</f>
        <v>0</v>
      </c>
      <c r="CN17" s="128">
        <f>SUM(CN18:CN19)</f>
        <v>60</v>
      </c>
      <c r="CO17" s="128">
        <f>SUM(CO18:CO19)</f>
        <v>40</v>
      </c>
      <c r="CP17" s="128">
        <f>SUM(CP18:CP19)</f>
        <v>0</v>
      </c>
    </row>
    <row r="18" spans="1:94" x14ac:dyDescent="0.3">
      <c r="A18" s="12" t="s">
        <v>31</v>
      </c>
      <c r="B18" s="30" t="s">
        <v>15</v>
      </c>
      <c r="C18" s="172">
        <f t="shared" si="16"/>
        <v>200</v>
      </c>
      <c r="D18" s="116"/>
      <c r="E18" s="147"/>
      <c r="F18" s="147"/>
      <c r="G18" s="147"/>
      <c r="H18" s="147"/>
      <c r="I18" s="147"/>
      <c r="J18" s="147"/>
      <c r="K18" s="147"/>
      <c r="L18" s="178"/>
      <c r="M18" s="112">
        <f t="shared" si="34"/>
        <v>100</v>
      </c>
      <c r="N18" s="147">
        <v>40</v>
      </c>
      <c r="O18" s="147"/>
      <c r="P18" s="147"/>
      <c r="Q18" s="147"/>
      <c r="R18" s="147"/>
      <c r="S18" s="147"/>
      <c r="T18" s="147"/>
      <c r="U18" s="147"/>
      <c r="V18" s="248">
        <v>40</v>
      </c>
      <c r="W18" s="147"/>
      <c r="X18" s="147"/>
      <c r="Y18" s="147">
        <v>20</v>
      </c>
      <c r="Z18" s="147"/>
      <c r="AA18" s="147"/>
      <c r="AB18" s="147"/>
      <c r="AC18" s="147"/>
      <c r="AD18" s="147"/>
      <c r="AE18" s="112">
        <f t="shared" si="51"/>
        <v>20</v>
      </c>
      <c r="AF18" s="147"/>
      <c r="AG18" s="147"/>
      <c r="AH18" s="147"/>
      <c r="AI18" s="147"/>
      <c r="AJ18" s="61">
        <v>0</v>
      </c>
      <c r="AK18" s="51">
        <v>0</v>
      </c>
      <c r="AL18" s="51">
        <v>0</v>
      </c>
      <c r="AM18" s="51">
        <v>0</v>
      </c>
      <c r="AN18" s="62">
        <v>0</v>
      </c>
      <c r="AO18" s="248">
        <v>20</v>
      </c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12">
        <f t="shared" si="72"/>
        <v>0</v>
      </c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7">
        <v>0</v>
      </c>
      <c r="BR18" s="147">
        <v>0</v>
      </c>
      <c r="BS18" s="147">
        <v>0</v>
      </c>
      <c r="BT18" s="112">
        <f t="shared" si="92"/>
        <v>0</v>
      </c>
      <c r="BU18" s="147"/>
      <c r="BV18" s="147"/>
      <c r="BW18" s="147"/>
      <c r="BX18" s="147"/>
      <c r="BY18" s="147"/>
      <c r="BZ18" s="147"/>
      <c r="CA18" s="112">
        <f t="shared" si="99"/>
        <v>0</v>
      </c>
      <c r="CB18" s="147"/>
      <c r="CC18" s="147"/>
      <c r="CD18" s="147"/>
      <c r="CE18" s="147"/>
      <c r="CF18" s="147"/>
      <c r="CG18" s="147"/>
      <c r="CH18" s="147"/>
      <c r="CI18" s="147"/>
      <c r="CJ18" s="147"/>
      <c r="CK18" s="112">
        <f t="shared" si="109"/>
        <v>80</v>
      </c>
      <c r="CL18" s="248">
        <v>40</v>
      </c>
      <c r="CM18" s="147"/>
      <c r="CN18" s="128">
        <v>20</v>
      </c>
      <c r="CO18" s="128">
        <v>20</v>
      </c>
      <c r="CP18" s="128"/>
    </row>
    <row r="19" spans="1:94" x14ac:dyDescent="0.3">
      <c r="A19" s="5" t="s">
        <v>32</v>
      </c>
      <c r="B19" s="28" t="s">
        <v>15</v>
      </c>
      <c r="C19" s="172">
        <f t="shared" si="16"/>
        <v>1820</v>
      </c>
      <c r="D19" s="121"/>
      <c r="E19" s="160"/>
      <c r="F19" s="160"/>
      <c r="G19" s="160"/>
      <c r="H19" s="160"/>
      <c r="I19" s="160"/>
      <c r="J19" s="160"/>
      <c r="K19" s="160"/>
      <c r="L19" s="128"/>
      <c r="M19" s="112">
        <f t="shared" si="34"/>
        <v>200</v>
      </c>
      <c r="N19" s="160">
        <v>40</v>
      </c>
      <c r="O19" s="160"/>
      <c r="P19" s="160"/>
      <c r="Q19" s="160"/>
      <c r="R19" s="160"/>
      <c r="S19" s="160"/>
      <c r="T19" s="160"/>
      <c r="U19" s="160"/>
      <c r="V19" s="257">
        <v>40</v>
      </c>
      <c r="W19" s="160"/>
      <c r="X19" s="160"/>
      <c r="Y19" s="160">
        <v>20</v>
      </c>
      <c r="Z19" s="160"/>
      <c r="AA19" s="160">
        <v>40</v>
      </c>
      <c r="AB19" s="160">
        <v>60</v>
      </c>
      <c r="AC19" s="160"/>
      <c r="AD19" s="160"/>
      <c r="AE19" s="112">
        <f t="shared" si="51"/>
        <v>760</v>
      </c>
      <c r="AF19" s="160">
        <v>80</v>
      </c>
      <c r="AG19" s="160">
        <v>80</v>
      </c>
      <c r="AH19" s="160"/>
      <c r="AI19" s="160">
        <v>100</v>
      </c>
      <c r="AJ19" s="50">
        <v>0</v>
      </c>
      <c r="AK19" s="50">
        <v>60</v>
      </c>
      <c r="AL19" s="50">
        <v>0</v>
      </c>
      <c r="AM19" s="50">
        <v>0</v>
      </c>
      <c r="AN19" s="52">
        <v>60</v>
      </c>
      <c r="AO19" s="257">
        <v>20</v>
      </c>
      <c r="AP19" s="160">
        <v>40</v>
      </c>
      <c r="AQ19" s="160">
        <v>100</v>
      </c>
      <c r="AR19" s="160">
        <v>140</v>
      </c>
      <c r="AS19" s="160">
        <v>80</v>
      </c>
      <c r="AT19" s="160"/>
      <c r="AU19" s="147"/>
      <c r="AV19" s="147"/>
      <c r="AW19" s="147"/>
      <c r="AX19" s="147"/>
      <c r="AY19" s="147"/>
      <c r="AZ19" s="112">
        <f t="shared" si="72"/>
        <v>200</v>
      </c>
      <c r="BA19" s="160"/>
      <c r="BB19" s="160"/>
      <c r="BC19" s="160">
        <v>40</v>
      </c>
      <c r="BD19" s="160"/>
      <c r="BE19" s="160"/>
      <c r="BF19" s="160"/>
      <c r="BG19" s="160"/>
      <c r="BH19" s="160"/>
      <c r="BI19" s="160"/>
      <c r="BJ19" s="160">
        <v>40</v>
      </c>
      <c r="BK19" s="160">
        <v>40</v>
      </c>
      <c r="BL19" s="160"/>
      <c r="BM19" s="160"/>
      <c r="BN19" s="160">
        <v>40</v>
      </c>
      <c r="BO19" s="160"/>
      <c r="BP19" s="160">
        <v>20</v>
      </c>
      <c r="BQ19" s="160">
        <v>0</v>
      </c>
      <c r="BR19" s="160">
        <v>20</v>
      </c>
      <c r="BS19" s="160">
        <v>0</v>
      </c>
      <c r="BT19" s="112">
        <f t="shared" si="92"/>
        <v>40</v>
      </c>
      <c r="BU19" s="160"/>
      <c r="BV19" s="160"/>
      <c r="BW19" s="160"/>
      <c r="BX19" s="160"/>
      <c r="BY19" s="160"/>
      <c r="BZ19" s="160">
        <v>40</v>
      </c>
      <c r="CA19" s="112">
        <f t="shared" si="99"/>
        <v>520</v>
      </c>
      <c r="CB19" s="160">
        <v>100</v>
      </c>
      <c r="CC19" s="160">
        <v>60</v>
      </c>
      <c r="CD19" s="257">
        <v>160</v>
      </c>
      <c r="CE19" s="160"/>
      <c r="CF19" s="160"/>
      <c r="CG19" s="160"/>
      <c r="CH19" s="160">
        <v>100</v>
      </c>
      <c r="CI19" s="160">
        <v>60</v>
      </c>
      <c r="CJ19" s="160">
        <v>40</v>
      </c>
      <c r="CK19" s="112">
        <f t="shared" si="109"/>
        <v>100</v>
      </c>
      <c r="CL19" s="160">
        <v>40</v>
      </c>
      <c r="CM19" s="160"/>
      <c r="CN19" s="193">
        <v>40</v>
      </c>
      <c r="CO19" s="193">
        <v>20</v>
      </c>
      <c r="CP19" s="193"/>
    </row>
    <row r="20" spans="1:94" ht="56.25" x14ac:dyDescent="0.3">
      <c r="A20" s="10" t="s">
        <v>78</v>
      </c>
      <c r="B20" s="34" t="s">
        <v>15</v>
      </c>
      <c r="C20" s="172">
        <f t="shared" si="16"/>
        <v>10160</v>
      </c>
      <c r="D20" s="116">
        <f t="shared" ref="D20:L20" si="147">SUM(D21:D22)</f>
        <v>0</v>
      </c>
      <c r="E20" s="116">
        <f t="shared" si="147"/>
        <v>0</v>
      </c>
      <c r="F20" s="116">
        <f t="shared" si="147"/>
        <v>0</v>
      </c>
      <c r="G20" s="116">
        <f t="shared" si="147"/>
        <v>0</v>
      </c>
      <c r="H20" s="116">
        <f t="shared" si="147"/>
        <v>0</v>
      </c>
      <c r="I20" s="116">
        <f t="shared" si="147"/>
        <v>0</v>
      </c>
      <c r="J20" s="116">
        <f t="shared" si="147"/>
        <v>0</v>
      </c>
      <c r="K20" s="116">
        <f t="shared" si="147"/>
        <v>0</v>
      </c>
      <c r="L20" s="128">
        <f t="shared" si="147"/>
        <v>100</v>
      </c>
      <c r="M20" s="112">
        <f t="shared" si="34"/>
        <v>1160</v>
      </c>
      <c r="N20" s="116">
        <f t="shared" ref="N20:AD20" si="148">SUM(N21:N22)</f>
        <v>160</v>
      </c>
      <c r="O20" s="116">
        <f t="shared" si="148"/>
        <v>20</v>
      </c>
      <c r="P20" s="116">
        <f t="shared" si="148"/>
        <v>220</v>
      </c>
      <c r="Q20" s="116">
        <f t="shared" si="148"/>
        <v>160</v>
      </c>
      <c r="R20" s="116">
        <f t="shared" si="148"/>
        <v>0</v>
      </c>
      <c r="S20" s="116">
        <f t="shared" si="148"/>
        <v>40</v>
      </c>
      <c r="T20" s="116">
        <f t="shared" si="148"/>
        <v>60</v>
      </c>
      <c r="U20" s="116">
        <f t="shared" si="148"/>
        <v>20</v>
      </c>
      <c r="V20" s="116">
        <f t="shared" si="148"/>
        <v>260</v>
      </c>
      <c r="W20" s="116">
        <f t="shared" si="148"/>
        <v>40</v>
      </c>
      <c r="X20" s="116">
        <f t="shared" si="148"/>
        <v>0</v>
      </c>
      <c r="Y20" s="116">
        <f t="shared" si="148"/>
        <v>0</v>
      </c>
      <c r="Z20" s="116">
        <f t="shared" si="148"/>
        <v>0</v>
      </c>
      <c r="AA20" s="116">
        <f t="shared" si="148"/>
        <v>80</v>
      </c>
      <c r="AB20" s="116">
        <f t="shared" si="148"/>
        <v>40</v>
      </c>
      <c r="AC20" s="116">
        <f t="shared" si="148"/>
        <v>40</v>
      </c>
      <c r="AD20" s="116">
        <f t="shared" si="148"/>
        <v>20</v>
      </c>
      <c r="AE20" s="112">
        <f t="shared" si="51"/>
        <v>1880</v>
      </c>
      <c r="AF20" s="116">
        <f t="shared" ref="AF20:AY20" si="149">SUM(AF21:AF22)</f>
        <v>120</v>
      </c>
      <c r="AG20" s="116">
        <f t="shared" si="149"/>
        <v>100</v>
      </c>
      <c r="AH20" s="116">
        <f t="shared" si="149"/>
        <v>100</v>
      </c>
      <c r="AI20" s="116">
        <f t="shared" si="149"/>
        <v>60</v>
      </c>
      <c r="AJ20" s="57">
        <f t="shared" si="149"/>
        <v>60</v>
      </c>
      <c r="AK20" s="57">
        <f t="shared" si="149"/>
        <v>80</v>
      </c>
      <c r="AL20" s="57">
        <f t="shared" si="149"/>
        <v>120</v>
      </c>
      <c r="AM20" s="57">
        <f t="shared" si="149"/>
        <v>20</v>
      </c>
      <c r="AN20" s="57">
        <f t="shared" si="149"/>
        <v>40</v>
      </c>
      <c r="AO20" s="116">
        <f t="shared" si="149"/>
        <v>380</v>
      </c>
      <c r="AP20" s="116">
        <f t="shared" si="149"/>
        <v>120</v>
      </c>
      <c r="AQ20" s="116">
        <f t="shared" si="149"/>
        <v>60</v>
      </c>
      <c r="AR20" s="116">
        <f t="shared" si="149"/>
        <v>80</v>
      </c>
      <c r="AS20" s="116">
        <f t="shared" si="149"/>
        <v>40</v>
      </c>
      <c r="AT20" s="116">
        <f t="shared" si="149"/>
        <v>120</v>
      </c>
      <c r="AU20" s="190">
        <f t="shared" si="149"/>
        <v>240</v>
      </c>
      <c r="AV20" s="190">
        <f t="shared" si="149"/>
        <v>0</v>
      </c>
      <c r="AW20" s="190">
        <f t="shared" si="149"/>
        <v>80</v>
      </c>
      <c r="AX20" s="190">
        <f t="shared" si="149"/>
        <v>60</v>
      </c>
      <c r="AY20" s="190">
        <f t="shared" si="149"/>
        <v>0</v>
      </c>
      <c r="AZ20" s="112">
        <f t="shared" si="72"/>
        <v>3540</v>
      </c>
      <c r="BA20" s="116">
        <f t="shared" ref="BA20:BS20" si="150">SUM(BA21:BA22)</f>
        <v>240</v>
      </c>
      <c r="BB20" s="116">
        <f t="shared" si="150"/>
        <v>0</v>
      </c>
      <c r="BC20" s="116">
        <f t="shared" si="150"/>
        <v>100</v>
      </c>
      <c r="BD20" s="116">
        <f t="shared" si="150"/>
        <v>540</v>
      </c>
      <c r="BE20" s="116">
        <f t="shared" si="150"/>
        <v>20</v>
      </c>
      <c r="BF20" s="116">
        <f t="shared" si="150"/>
        <v>440</v>
      </c>
      <c r="BG20" s="116">
        <f t="shared" si="150"/>
        <v>60</v>
      </c>
      <c r="BH20" s="116">
        <f t="shared" si="150"/>
        <v>100</v>
      </c>
      <c r="BI20" s="116">
        <f t="shared" si="150"/>
        <v>20</v>
      </c>
      <c r="BJ20" s="116">
        <f t="shared" si="150"/>
        <v>320</v>
      </c>
      <c r="BK20" s="116">
        <f t="shared" si="150"/>
        <v>100</v>
      </c>
      <c r="BL20" s="116">
        <f t="shared" si="150"/>
        <v>0</v>
      </c>
      <c r="BM20" s="116">
        <f t="shared" si="150"/>
        <v>460</v>
      </c>
      <c r="BN20" s="116">
        <f t="shared" si="150"/>
        <v>40</v>
      </c>
      <c r="BO20" s="116">
        <f t="shared" si="150"/>
        <v>0</v>
      </c>
      <c r="BP20" s="116">
        <f t="shared" si="150"/>
        <v>220</v>
      </c>
      <c r="BQ20" s="147">
        <f t="shared" si="150"/>
        <v>440</v>
      </c>
      <c r="BR20" s="147">
        <f t="shared" si="150"/>
        <v>440</v>
      </c>
      <c r="BS20" s="147">
        <f t="shared" si="150"/>
        <v>0</v>
      </c>
      <c r="BT20" s="112">
        <f t="shared" si="92"/>
        <v>2720</v>
      </c>
      <c r="BU20" s="116">
        <f t="shared" ref="BU20:BZ20" si="151">SUM(BU21:BU22)</f>
        <v>700</v>
      </c>
      <c r="BV20" s="116">
        <f t="shared" si="151"/>
        <v>580</v>
      </c>
      <c r="BW20" s="116">
        <f t="shared" si="151"/>
        <v>780</v>
      </c>
      <c r="BX20" s="116">
        <f t="shared" si="151"/>
        <v>640</v>
      </c>
      <c r="BY20" s="116">
        <f t="shared" si="151"/>
        <v>20</v>
      </c>
      <c r="BZ20" s="116">
        <f t="shared" si="151"/>
        <v>0</v>
      </c>
      <c r="CA20" s="112">
        <f t="shared" si="99"/>
        <v>280</v>
      </c>
      <c r="CB20" s="116">
        <f t="shared" ref="CB20:CJ20" si="152">SUM(CB21:CB22)</f>
        <v>100</v>
      </c>
      <c r="CC20" s="116">
        <f t="shared" si="152"/>
        <v>60</v>
      </c>
      <c r="CD20" s="116">
        <f t="shared" si="152"/>
        <v>0</v>
      </c>
      <c r="CE20" s="116">
        <f t="shared" si="152"/>
        <v>0</v>
      </c>
      <c r="CF20" s="116">
        <f t="shared" si="152"/>
        <v>0</v>
      </c>
      <c r="CG20" s="116">
        <f t="shared" si="152"/>
        <v>0</v>
      </c>
      <c r="CH20" s="116">
        <f t="shared" si="152"/>
        <v>0</v>
      </c>
      <c r="CI20" s="116">
        <f t="shared" si="152"/>
        <v>80</v>
      </c>
      <c r="CJ20" s="116">
        <f t="shared" si="152"/>
        <v>40</v>
      </c>
      <c r="CK20" s="112">
        <f t="shared" si="109"/>
        <v>480</v>
      </c>
      <c r="CL20" s="116">
        <f>SUM(CL21:CL22)</f>
        <v>120</v>
      </c>
      <c r="CM20" s="116">
        <f>SUM(CM21:CM22)</f>
        <v>100</v>
      </c>
      <c r="CN20" s="128">
        <f>SUM(CN21:CN22)</f>
        <v>100</v>
      </c>
      <c r="CO20" s="128">
        <f>SUM(CO21:CO22)</f>
        <v>100</v>
      </c>
      <c r="CP20" s="128">
        <f>SUM(CP21:CP22)</f>
        <v>60</v>
      </c>
    </row>
    <row r="21" spans="1:94" x14ac:dyDescent="0.3">
      <c r="A21" s="5" t="s">
        <v>33</v>
      </c>
      <c r="B21" s="28" t="s">
        <v>15</v>
      </c>
      <c r="C21" s="172">
        <f t="shared" si="16"/>
        <v>2000</v>
      </c>
      <c r="D21" s="116"/>
      <c r="E21" s="147"/>
      <c r="F21" s="147"/>
      <c r="G21" s="147"/>
      <c r="H21" s="147"/>
      <c r="I21" s="147"/>
      <c r="J21" s="147"/>
      <c r="K21" s="147"/>
      <c r="L21" s="128"/>
      <c r="M21" s="112">
        <f t="shared" si="34"/>
        <v>320</v>
      </c>
      <c r="N21" s="248">
        <v>40</v>
      </c>
      <c r="O21" s="147">
        <v>20</v>
      </c>
      <c r="P21" s="248">
        <v>60</v>
      </c>
      <c r="Q21" s="248">
        <v>40</v>
      </c>
      <c r="R21" s="147"/>
      <c r="S21" s="147"/>
      <c r="T21" s="147"/>
      <c r="U21" s="147"/>
      <c r="V21" s="248">
        <v>80</v>
      </c>
      <c r="W21" s="147"/>
      <c r="X21" s="147"/>
      <c r="Y21" s="147"/>
      <c r="Z21" s="147"/>
      <c r="AA21" s="147">
        <v>40</v>
      </c>
      <c r="AB21" s="147">
        <v>20</v>
      </c>
      <c r="AC21" s="147">
        <v>20</v>
      </c>
      <c r="AD21" s="147"/>
      <c r="AE21" s="112">
        <f t="shared" si="51"/>
        <v>500</v>
      </c>
      <c r="AF21" s="147">
        <v>20</v>
      </c>
      <c r="AG21" s="147">
        <v>20</v>
      </c>
      <c r="AH21" s="248">
        <v>20</v>
      </c>
      <c r="AI21" s="147"/>
      <c r="AJ21" s="50">
        <v>20</v>
      </c>
      <c r="AK21" s="255">
        <v>20</v>
      </c>
      <c r="AL21" s="255">
        <v>40</v>
      </c>
      <c r="AM21" s="50">
        <v>0</v>
      </c>
      <c r="AN21" s="50">
        <v>0</v>
      </c>
      <c r="AO21" s="248">
        <v>120</v>
      </c>
      <c r="AP21" s="147">
        <v>60</v>
      </c>
      <c r="AQ21" s="147">
        <v>20</v>
      </c>
      <c r="AR21" s="248">
        <v>20</v>
      </c>
      <c r="AS21" s="147">
        <v>20</v>
      </c>
      <c r="AT21" s="248">
        <v>40</v>
      </c>
      <c r="AU21" s="248">
        <v>60</v>
      </c>
      <c r="AV21" s="147"/>
      <c r="AW21" s="147"/>
      <c r="AX21" s="147">
        <v>20</v>
      </c>
      <c r="AY21" s="147"/>
      <c r="AZ21" s="112">
        <f t="shared" si="72"/>
        <v>580</v>
      </c>
      <c r="BA21" s="248">
        <v>60</v>
      </c>
      <c r="BB21" s="147"/>
      <c r="BC21" s="248">
        <v>20</v>
      </c>
      <c r="BD21" s="248">
        <v>40</v>
      </c>
      <c r="BE21" s="147">
        <v>20</v>
      </c>
      <c r="BF21" s="147">
        <v>120</v>
      </c>
      <c r="BG21" s="147"/>
      <c r="BH21" s="248">
        <v>20</v>
      </c>
      <c r="BI21" s="147">
        <v>20</v>
      </c>
      <c r="BJ21" s="248">
        <v>60</v>
      </c>
      <c r="BK21" s="147">
        <v>20</v>
      </c>
      <c r="BL21" s="147"/>
      <c r="BM21" s="248">
        <v>60</v>
      </c>
      <c r="BN21" s="147"/>
      <c r="BO21" s="147"/>
      <c r="BP21" s="248">
        <v>20</v>
      </c>
      <c r="BQ21" s="250">
        <v>60</v>
      </c>
      <c r="BR21" s="250">
        <v>60</v>
      </c>
      <c r="BS21" s="159">
        <v>0</v>
      </c>
      <c r="BT21" s="112">
        <f t="shared" si="92"/>
        <v>400</v>
      </c>
      <c r="BU21" s="248">
        <v>100</v>
      </c>
      <c r="BV21" s="248">
        <v>80</v>
      </c>
      <c r="BW21" s="248">
        <v>100</v>
      </c>
      <c r="BX21" s="248">
        <v>100</v>
      </c>
      <c r="BY21" s="248">
        <v>20</v>
      </c>
      <c r="BZ21" s="147"/>
      <c r="CA21" s="112">
        <f t="shared" si="99"/>
        <v>60</v>
      </c>
      <c r="CB21" s="248">
        <v>20</v>
      </c>
      <c r="CC21" s="147">
        <v>20</v>
      </c>
      <c r="CD21" s="147"/>
      <c r="CE21" s="147"/>
      <c r="CF21" s="147"/>
      <c r="CG21" s="147"/>
      <c r="CH21" s="147"/>
      <c r="CI21" s="147">
        <v>20</v>
      </c>
      <c r="CJ21" s="147"/>
      <c r="CK21" s="112">
        <f t="shared" si="109"/>
        <v>140</v>
      </c>
      <c r="CL21" s="248">
        <v>40</v>
      </c>
      <c r="CM21" s="147"/>
      <c r="CN21" s="128">
        <v>40</v>
      </c>
      <c r="CO21" s="128">
        <v>40</v>
      </c>
      <c r="CP21" s="256">
        <v>20</v>
      </c>
    </row>
    <row r="22" spans="1:94" x14ac:dyDescent="0.3">
      <c r="A22" s="5" t="s">
        <v>32</v>
      </c>
      <c r="B22" s="28" t="s">
        <v>15</v>
      </c>
      <c r="C22" s="172">
        <f t="shared" si="16"/>
        <v>8160</v>
      </c>
      <c r="D22" s="111"/>
      <c r="E22" s="161"/>
      <c r="F22" s="161"/>
      <c r="G22" s="161"/>
      <c r="H22" s="194"/>
      <c r="I22" s="161"/>
      <c r="J22" s="161"/>
      <c r="K22" s="161"/>
      <c r="L22" s="178">
        <v>100</v>
      </c>
      <c r="M22" s="112">
        <f t="shared" si="34"/>
        <v>840</v>
      </c>
      <c r="N22" s="161">
        <v>120</v>
      </c>
      <c r="O22" s="161">
        <v>0</v>
      </c>
      <c r="P22" s="161">
        <v>160</v>
      </c>
      <c r="Q22" s="161">
        <v>120</v>
      </c>
      <c r="R22" s="161"/>
      <c r="S22" s="161">
        <v>40</v>
      </c>
      <c r="T22" s="161">
        <v>60</v>
      </c>
      <c r="U22" s="161">
        <v>20</v>
      </c>
      <c r="V22" s="161">
        <v>180</v>
      </c>
      <c r="W22" s="161">
        <v>40</v>
      </c>
      <c r="X22" s="161"/>
      <c r="Y22" s="161"/>
      <c r="Z22" s="161"/>
      <c r="AA22" s="161">
        <v>40</v>
      </c>
      <c r="AB22" s="161">
        <v>20</v>
      </c>
      <c r="AC22" s="161">
        <v>20</v>
      </c>
      <c r="AD22" s="161">
        <v>20</v>
      </c>
      <c r="AE22" s="112">
        <f t="shared" si="51"/>
        <v>1380</v>
      </c>
      <c r="AF22" s="161">
        <v>100</v>
      </c>
      <c r="AG22" s="252">
        <v>80</v>
      </c>
      <c r="AH22" s="252">
        <v>80</v>
      </c>
      <c r="AI22" s="161">
        <v>60</v>
      </c>
      <c r="AJ22" s="50">
        <v>40</v>
      </c>
      <c r="AK22" s="50">
        <v>60</v>
      </c>
      <c r="AL22" s="249">
        <v>80</v>
      </c>
      <c r="AM22" s="50">
        <v>20</v>
      </c>
      <c r="AN22" s="50">
        <v>40</v>
      </c>
      <c r="AO22" s="252">
        <v>260</v>
      </c>
      <c r="AP22" s="161">
        <v>60</v>
      </c>
      <c r="AQ22" s="161">
        <v>40</v>
      </c>
      <c r="AR22" s="161">
        <v>60</v>
      </c>
      <c r="AS22" s="161">
        <v>20</v>
      </c>
      <c r="AT22" s="252">
        <v>80</v>
      </c>
      <c r="AU22" s="248">
        <v>180</v>
      </c>
      <c r="AV22" s="147"/>
      <c r="AW22" s="147">
        <v>80</v>
      </c>
      <c r="AX22" s="147">
        <v>40</v>
      </c>
      <c r="AY22" s="147"/>
      <c r="AZ22" s="112">
        <f t="shared" si="72"/>
        <v>2960</v>
      </c>
      <c r="BA22" s="252">
        <v>180</v>
      </c>
      <c r="BB22" s="161">
        <v>0</v>
      </c>
      <c r="BC22" s="252">
        <v>80</v>
      </c>
      <c r="BD22" s="252">
        <v>500</v>
      </c>
      <c r="BE22" s="161"/>
      <c r="BF22" s="252">
        <v>320</v>
      </c>
      <c r="BG22" s="161">
        <v>60</v>
      </c>
      <c r="BH22" s="252">
        <v>80</v>
      </c>
      <c r="BI22" s="161"/>
      <c r="BJ22" s="252">
        <v>260</v>
      </c>
      <c r="BK22" s="161">
        <v>80</v>
      </c>
      <c r="BL22" s="161"/>
      <c r="BM22" s="252">
        <v>400</v>
      </c>
      <c r="BN22" s="161">
        <v>40</v>
      </c>
      <c r="BO22" s="161">
        <v>0</v>
      </c>
      <c r="BP22" s="252">
        <v>200</v>
      </c>
      <c r="BQ22" s="252">
        <v>380</v>
      </c>
      <c r="BR22" s="252">
        <v>380</v>
      </c>
      <c r="BS22" s="161">
        <v>0</v>
      </c>
      <c r="BT22" s="112">
        <f t="shared" si="92"/>
        <v>2320</v>
      </c>
      <c r="BU22" s="161">
        <v>600</v>
      </c>
      <c r="BV22" s="161">
        <v>500</v>
      </c>
      <c r="BW22" s="252">
        <v>680</v>
      </c>
      <c r="BX22" s="161">
        <v>540</v>
      </c>
      <c r="BY22" s="161"/>
      <c r="BZ22" s="161"/>
      <c r="CA22" s="112">
        <f t="shared" si="99"/>
        <v>220</v>
      </c>
      <c r="CB22" s="252">
        <v>80</v>
      </c>
      <c r="CC22" s="161">
        <v>40</v>
      </c>
      <c r="CD22" s="161"/>
      <c r="CE22" s="161"/>
      <c r="CF22" s="161"/>
      <c r="CG22" s="161"/>
      <c r="CH22" s="161"/>
      <c r="CI22" s="161">
        <v>60</v>
      </c>
      <c r="CJ22" s="252">
        <v>40</v>
      </c>
      <c r="CK22" s="112">
        <f t="shared" si="109"/>
        <v>340</v>
      </c>
      <c r="CL22" s="161">
        <v>80</v>
      </c>
      <c r="CM22" s="252">
        <v>100</v>
      </c>
      <c r="CN22" s="185">
        <v>60</v>
      </c>
      <c r="CO22" s="185">
        <v>60</v>
      </c>
      <c r="CP22" s="185">
        <v>40</v>
      </c>
    </row>
    <row r="23" spans="1:94" ht="37.5" x14ac:dyDescent="0.3">
      <c r="A23" s="3" t="s">
        <v>67</v>
      </c>
      <c r="B23" s="24" t="s">
        <v>15</v>
      </c>
      <c r="C23" s="172">
        <f t="shared" si="16"/>
        <v>18900</v>
      </c>
      <c r="D23" s="114">
        <f t="shared" ref="D23:L23" si="153">SUM(D24:D25)</f>
        <v>460</v>
      </c>
      <c r="E23" s="114">
        <f t="shared" si="153"/>
        <v>0</v>
      </c>
      <c r="F23" s="114">
        <f t="shared" si="153"/>
        <v>0</v>
      </c>
      <c r="G23" s="114">
        <f t="shared" si="153"/>
        <v>200</v>
      </c>
      <c r="H23" s="114">
        <f t="shared" si="153"/>
        <v>0</v>
      </c>
      <c r="I23" s="114">
        <f t="shared" si="153"/>
        <v>0</v>
      </c>
      <c r="J23" s="114">
        <f t="shared" si="153"/>
        <v>0</v>
      </c>
      <c r="K23" s="114">
        <f t="shared" si="153"/>
        <v>0</v>
      </c>
      <c r="L23" s="133">
        <f t="shared" si="153"/>
        <v>40</v>
      </c>
      <c r="M23" s="112">
        <f t="shared" si="34"/>
        <v>4750</v>
      </c>
      <c r="N23" s="114">
        <f t="shared" ref="N23:AD23" si="154">SUM(N24:N25)</f>
        <v>480</v>
      </c>
      <c r="O23" s="114">
        <f t="shared" si="154"/>
        <v>80</v>
      </c>
      <c r="P23" s="114">
        <f t="shared" si="154"/>
        <v>100</v>
      </c>
      <c r="Q23" s="114">
        <f t="shared" si="154"/>
        <v>140</v>
      </c>
      <c r="R23" s="114">
        <f t="shared" si="154"/>
        <v>200</v>
      </c>
      <c r="S23" s="114">
        <f t="shared" si="154"/>
        <v>120</v>
      </c>
      <c r="T23" s="114">
        <f t="shared" si="154"/>
        <v>60</v>
      </c>
      <c r="U23" s="114">
        <f t="shared" si="154"/>
        <v>100</v>
      </c>
      <c r="V23" s="114">
        <f t="shared" si="154"/>
        <v>440</v>
      </c>
      <c r="W23" s="114">
        <f t="shared" si="154"/>
        <v>360</v>
      </c>
      <c r="X23" s="114">
        <f t="shared" si="154"/>
        <v>60</v>
      </c>
      <c r="Y23" s="114">
        <f t="shared" si="154"/>
        <v>970</v>
      </c>
      <c r="Z23" s="114">
        <f t="shared" si="154"/>
        <v>620</v>
      </c>
      <c r="AA23" s="114">
        <f t="shared" si="154"/>
        <v>260</v>
      </c>
      <c r="AB23" s="114">
        <f t="shared" si="154"/>
        <v>660</v>
      </c>
      <c r="AC23" s="114">
        <f t="shared" si="154"/>
        <v>100</v>
      </c>
      <c r="AD23" s="114">
        <f t="shared" si="154"/>
        <v>0</v>
      </c>
      <c r="AE23" s="112">
        <f t="shared" si="51"/>
        <v>3280</v>
      </c>
      <c r="AF23" s="114">
        <f t="shared" ref="AF23:AY23" si="155">SUM(AF24:AF25)</f>
        <v>280</v>
      </c>
      <c r="AG23" s="114">
        <f t="shared" si="155"/>
        <v>300</v>
      </c>
      <c r="AH23" s="114">
        <f t="shared" si="155"/>
        <v>220</v>
      </c>
      <c r="AI23" s="114">
        <f t="shared" si="155"/>
        <v>160</v>
      </c>
      <c r="AJ23" s="60">
        <f t="shared" si="155"/>
        <v>40</v>
      </c>
      <c r="AK23" s="60">
        <f t="shared" si="155"/>
        <v>40</v>
      </c>
      <c r="AL23" s="60">
        <f t="shared" si="155"/>
        <v>180</v>
      </c>
      <c r="AM23" s="60">
        <f t="shared" si="155"/>
        <v>20</v>
      </c>
      <c r="AN23" s="60">
        <f t="shared" si="155"/>
        <v>120</v>
      </c>
      <c r="AO23" s="114">
        <f t="shared" si="155"/>
        <v>340</v>
      </c>
      <c r="AP23" s="114">
        <f t="shared" si="155"/>
        <v>140</v>
      </c>
      <c r="AQ23" s="114">
        <f t="shared" si="155"/>
        <v>140</v>
      </c>
      <c r="AR23" s="114">
        <f t="shared" si="155"/>
        <v>280</v>
      </c>
      <c r="AS23" s="114">
        <f t="shared" si="155"/>
        <v>340</v>
      </c>
      <c r="AT23" s="114">
        <f t="shared" si="155"/>
        <v>200</v>
      </c>
      <c r="AU23" s="195">
        <f t="shared" si="155"/>
        <v>220</v>
      </c>
      <c r="AV23" s="195">
        <f t="shared" si="155"/>
        <v>0</v>
      </c>
      <c r="AW23" s="195">
        <f t="shared" si="155"/>
        <v>120</v>
      </c>
      <c r="AX23" s="195">
        <f t="shared" si="155"/>
        <v>60</v>
      </c>
      <c r="AY23" s="195">
        <f t="shared" si="155"/>
        <v>80</v>
      </c>
      <c r="AZ23" s="112">
        <f t="shared" si="72"/>
        <v>3140</v>
      </c>
      <c r="BA23" s="114">
        <f t="shared" ref="BA23:BS23" si="156">SUM(BA24:BA25)</f>
        <v>140</v>
      </c>
      <c r="BB23" s="114">
        <f t="shared" si="156"/>
        <v>100</v>
      </c>
      <c r="BC23" s="114">
        <f t="shared" si="156"/>
        <v>120</v>
      </c>
      <c r="BD23" s="114">
        <f t="shared" si="156"/>
        <v>200</v>
      </c>
      <c r="BE23" s="114">
        <f t="shared" si="156"/>
        <v>20</v>
      </c>
      <c r="BF23" s="114">
        <f t="shared" si="156"/>
        <v>320</v>
      </c>
      <c r="BG23" s="114">
        <f t="shared" si="156"/>
        <v>200</v>
      </c>
      <c r="BH23" s="114">
        <f t="shared" si="156"/>
        <v>400</v>
      </c>
      <c r="BI23" s="114">
        <f t="shared" si="156"/>
        <v>200</v>
      </c>
      <c r="BJ23" s="114">
        <f t="shared" si="156"/>
        <v>100</v>
      </c>
      <c r="BK23" s="114">
        <f t="shared" si="156"/>
        <v>240</v>
      </c>
      <c r="BL23" s="114">
        <f t="shared" si="156"/>
        <v>280</v>
      </c>
      <c r="BM23" s="114">
        <f t="shared" si="156"/>
        <v>100</v>
      </c>
      <c r="BN23" s="114">
        <f t="shared" si="156"/>
        <v>40</v>
      </c>
      <c r="BO23" s="114">
        <f t="shared" si="156"/>
        <v>120</v>
      </c>
      <c r="BP23" s="114">
        <f t="shared" si="156"/>
        <v>100</v>
      </c>
      <c r="BQ23" s="147">
        <f t="shared" si="156"/>
        <v>220</v>
      </c>
      <c r="BR23" s="147">
        <f t="shared" si="156"/>
        <v>160</v>
      </c>
      <c r="BS23" s="147">
        <f t="shared" si="156"/>
        <v>80</v>
      </c>
      <c r="BT23" s="112">
        <f t="shared" si="92"/>
        <v>1600</v>
      </c>
      <c r="BU23" s="114">
        <f t="shared" ref="BU23:BZ23" si="157">SUM(BU24:BU25)</f>
        <v>240</v>
      </c>
      <c r="BV23" s="114">
        <f t="shared" si="157"/>
        <v>260</v>
      </c>
      <c r="BW23" s="114">
        <f t="shared" si="157"/>
        <v>500</v>
      </c>
      <c r="BX23" s="114">
        <f t="shared" si="157"/>
        <v>160</v>
      </c>
      <c r="BY23" s="114">
        <f t="shared" si="157"/>
        <v>220</v>
      </c>
      <c r="BZ23" s="114">
        <f t="shared" si="157"/>
        <v>220</v>
      </c>
      <c r="CA23" s="112">
        <f t="shared" si="99"/>
        <v>4780</v>
      </c>
      <c r="CB23" s="114">
        <f t="shared" ref="CB23:CJ23" si="158">SUM(CB24:CB25)</f>
        <v>580</v>
      </c>
      <c r="CC23" s="114">
        <f t="shared" si="158"/>
        <v>240</v>
      </c>
      <c r="CD23" s="114">
        <f t="shared" si="158"/>
        <v>180</v>
      </c>
      <c r="CE23" s="114">
        <f t="shared" si="158"/>
        <v>1320</v>
      </c>
      <c r="CF23" s="114">
        <f t="shared" si="158"/>
        <v>1040</v>
      </c>
      <c r="CG23" s="114">
        <f t="shared" si="158"/>
        <v>940</v>
      </c>
      <c r="CH23" s="114">
        <f t="shared" si="158"/>
        <v>260</v>
      </c>
      <c r="CI23" s="114">
        <f t="shared" si="158"/>
        <v>40</v>
      </c>
      <c r="CJ23" s="114">
        <f t="shared" si="158"/>
        <v>180</v>
      </c>
      <c r="CK23" s="112">
        <f t="shared" si="109"/>
        <v>650</v>
      </c>
      <c r="CL23" s="114">
        <f>SUM(CL24:CL25)</f>
        <v>80</v>
      </c>
      <c r="CM23" s="114">
        <f>SUM(CM24:CM25)</f>
        <v>220</v>
      </c>
      <c r="CN23" s="133">
        <f>SUM(CN24:CN25)</f>
        <v>120</v>
      </c>
      <c r="CO23" s="133">
        <f>SUM(CO24:CO25)</f>
        <v>120</v>
      </c>
      <c r="CP23" s="133">
        <f>SUM(CP24:CP25)</f>
        <v>110</v>
      </c>
    </row>
    <row r="24" spans="1:94" x14ac:dyDescent="0.3">
      <c r="A24" s="12" t="s">
        <v>31</v>
      </c>
      <c r="B24" s="30" t="s">
        <v>15</v>
      </c>
      <c r="C24" s="172">
        <f t="shared" si="16"/>
        <v>2500</v>
      </c>
      <c r="D24" s="254">
        <v>260</v>
      </c>
      <c r="E24" s="159"/>
      <c r="F24" s="159"/>
      <c r="G24" s="159"/>
      <c r="H24" s="162"/>
      <c r="I24" s="159"/>
      <c r="J24" s="159"/>
      <c r="K24" s="159"/>
      <c r="L24" s="178"/>
      <c r="M24" s="112">
        <f t="shared" si="34"/>
        <v>510</v>
      </c>
      <c r="N24" s="250">
        <v>100</v>
      </c>
      <c r="O24" s="159">
        <v>20</v>
      </c>
      <c r="P24" s="159">
        <v>0</v>
      </c>
      <c r="Q24" s="159">
        <v>40</v>
      </c>
      <c r="R24" s="159">
        <v>40</v>
      </c>
      <c r="S24" s="159"/>
      <c r="T24" s="159"/>
      <c r="U24" s="159"/>
      <c r="V24" s="250">
        <v>40</v>
      </c>
      <c r="W24" s="250">
        <v>40</v>
      </c>
      <c r="X24" s="159"/>
      <c r="Y24" s="250">
        <v>70</v>
      </c>
      <c r="Z24" s="250">
        <v>20</v>
      </c>
      <c r="AA24" s="250">
        <v>80</v>
      </c>
      <c r="AB24" s="250">
        <v>60</v>
      </c>
      <c r="AC24" s="159"/>
      <c r="AD24" s="159"/>
      <c r="AE24" s="112">
        <f t="shared" si="51"/>
        <v>540</v>
      </c>
      <c r="AF24" s="250">
        <v>20</v>
      </c>
      <c r="AG24" s="250">
        <v>20</v>
      </c>
      <c r="AH24" s="159">
        <v>40</v>
      </c>
      <c r="AI24" s="159">
        <v>20</v>
      </c>
      <c r="AJ24" s="61">
        <v>0</v>
      </c>
      <c r="AK24" s="253">
        <v>20</v>
      </c>
      <c r="AL24" s="253">
        <v>40</v>
      </c>
      <c r="AM24" s="51">
        <v>20</v>
      </c>
      <c r="AN24" s="62">
        <v>20</v>
      </c>
      <c r="AO24" s="250">
        <v>60</v>
      </c>
      <c r="AP24" s="159">
        <v>20</v>
      </c>
      <c r="AQ24" s="159">
        <v>40</v>
      </c>
      <c r="AR24" s="159">
        <v>100</v>
      </c>
      <c r="AS24" s="159">
        <v>60</v>
      </c>
      <c r="AT24" s="250">
        <v>20</v>
      </c>
      <c r="AU24" s="159">
        <v>40</v>
      </c>
      <c r="AV24" s="159"/>
      <c r="AW24" s="159"/>
      <c r="AX24" s="159"/>
      <c r="AY24" s="162"/>
      <c r="AZ24" s="112">
        <f t="shared" si="72"/>
        <v>300</v>
      </c>
      <c r="BA24" s="159"/>
      <c r="BB24" s="250">
        <v>20</v>
      </c>
      <c r="BC24" s="159">
        <v>20</v>
      </c>
      <c r="BD24" s="250">
        <v>20</v>
      </c>
      <c r="BE24" s="159"/>
      <c r="BF24" s="159">
        <v>40</v>
      </c>
      <c r="BG24" s="159">
        <v>20</v>
      </c>
      <c r="BH24" s="250">
        <v>20</v>
      </c>
      <c r="BI24" s="250">
        <v>20</v>
      </c>
      <c r="BJ24" s="159"/>
      <c r="BK24" s="159">
        <v>60</v>
      </c>
      <c r="BL24" s="250">
        <v>40</v>
      </c>
      <c r="BM24" s="159"/>
      <c r="BN24" s="159"/>
      <c r="BO24" s="159"/>
      <c r="BP24" s="159"/>
      <c r="BQ24" s="250">
        <v>20</v>
      </c>
      <c r="BR24" s="159">
        <v>0</v>
      </c>
      <c r="BS24" s="250">
        <v>20</v>
      </c>
      <c r="BT24" s="112">
        <f t="shared" si="92"/>
        <v>220</v>
      </c>
      <c r="BU24" s="159">
        <v>80</v>
      </c>
      <c r="BV24" s="250">
        <v>20</v>
      </c>
      <c r="BW24" s="250">
        <v>60</v>
      </c>
      <c r="BX24" s="159">
        <v>20</v>
      </c>
      <c r="BY24" s="250">
        <v>20</v>
      </c>
      <c r="BZ24" s="159">
        <v>20</v>
      </c>
      <c r="CA24" s="112">
        <f t="shared" si="99"/>
        <v>540</v>
      </c>
      <c r="CB24" s="250">
        <v>120</v>
      </c>
      <c r="CC24" s="159">
        <v>40</v>
      </c>
      <c r="CD24" s="250">
        <v>40</v>
      </c>
      <c r="CE24" s="250">
        <v>120</v>
      </c>
      <c r="CF24" s="250">
        <v>100</v>
      </c>
      <c r="CG24" s="250">
        <v>40</v>
      </c>
      <c r="CH24" s="159">
        <v>60</v>
      </c>
      <c r="CI24" s="159"/>
      <c r="CJ24" s="250">
        <v>20</v>
      </c>
      <c r="CK24" s="112">
        <f t="shared" si="109"/>
        <v>130</v>
      </c>
      <c r="CL24" s="159"/>
      <c r="CM24" s="159">
        <v>20</v>
      </c>
      <c r="CN24" s="176">
        <v>40</v>
      </c>
      <c r="CO24" s="176">
        <v>40</v>
      </c>
      <c r="CP24" s="176">
        <v>30</v>
      </c>
    </row>
    <row r="25" spans="1:94" x14ac:dyDescent="0.3">
      <c r="A25" s="5" t="s">
        <v>32</v>
      </c>
      <c r="B25" s="28" t="s">
        <v>15</v>
      </c>
      <c r="C25" s="172">
        <f t="shared" si="16"/>
        <v>16400</v>
      </c>
      <c r="D25" s="116">
        <v>200</v>
      </c>
      <c r="E25" s="147"/>
      <c r="F25" s="147"/>
      <c r="G25" s="147">
        <v>200</v>
      </c>
      <c r="H25" s="174"/>
      <c r="I25" s="147"/>
      <c r="J25" s="147"/>
      <c r="K25" s="147"/>
      <c r="L25" s="128">
        <v>40</v>
      </c>
      <c r="M25" s="112">
        <f t="shared" si="34"/>
        <v>4240</v>
      </c>
      <c r="N25" s="248">
        <v>380</v>
      </c>
      <c r="O25" s="147">
        <v>60</v>
      </c>
      <c r="P25" s="147">
        <v>100</v>
      </c>
      <c r="Q25" s="147">
        <v>100</v>
      </c>
      <c r="R25" s="248">
        <v>160</v>
      </c>
      <c r="S25" s="147">
        <v>120</v>
      </c>
      <c r="T25" s="147">
        <v>60</v>
      </c>
      <c r="U25" s="147">
        <v>100</v>
      </c>
      <c r="V25" s="248">
        <v>400</v>
      </c>
      <c r="W25" s="248">
        <v>320</v>
      </c>
      <c r="X25" s="147">
        <v>60</v>
      </c>
      <c r="Y25" s="248">
        <v>900</v>
      </c>
      <c r="Z25" s="248">
        <v>600</v>
      </c>
      <c r="AA25" s="248">
        <v>180</v>
      </c>
      <c r="AB25" s="248">
        <v>600</v>
      </c>
      <c r="AC25" s="147">
        <v>100</v>
      </c>
      <c r="AD25" s="147">
        <v>0</v>
      </c>
      <c r="AE25" s="112">
        <f t="shared" si="51"/>
        <v>2740</v>
      </c>
      <c r="AF25" s="248">
        <v>260</v>
      </c>
      <c r="AG25" s="248">
        <v>280</v>
      </c>
      <c r="AH25" s="248">
        <v>180</v>
      </c>
      <c r="AI25" s="147">
        <v>140</v>
      </c>
      <c r="AJ25" s="50">
        <v>40</v>
      </c>
      <c r="AK25" s="50">
        <v>20</v>
      </c>
      <c r="AL25" s="50">
        <v>140</v>
      </c>
      <c r="AM25" s="50">
        <v>0</v>
      </c>
      <c r="AN25" s="52">
        <v>100</v>
      </c>
      <c r="AO25" s="248">
        <v>280</v>
      </c>
      <c r="AP25" s="147">
        <v>120</v>
      </c>
      <c r="AQ25" s="147">
        <v>100</v>
      </c>
      <c r="AR25" s="248">
        <v>180</v>
      </c>
      <c r="AS25" s="248">
        <v>280</v>
      </c>
      <c r="AT25" s="248">
        <v>180</v>
      </c>
      <c r="AU25" s="248">
        <v>180</v>
      </c>
      <c r="AV25" s="147"/>
      <c r="AW25" s="147">
        <v>120</v>
      </c>
      <c r="AX25" s="147">
        <v>60</v>
      </c>
      <c r="AY25" s="174">
        <v>80</v>
      </c>
      <c r="AZ25" s="112">
        <f t="shared" si="72"/>
        <v>2840</v>
      </c>
      <c r="BA25" s="147">
        <v>140</v>
      </c>
      <c r="BB25" s="147">
        <v>80</v>
      </c>
      <c r="BC25" s="147">
        <v>100</v>
      </c>
      <c r="BD25" s="248">
        <v>180</v>
      </c>
      <c r="BE25" s="147">
        <v>20</v>
      </c>
      <c r="BF25" s="248">
        <v>280</v>
      </c>
      <c r="BG25" s="248">
        <v>180</v>
      </c>
      <c r="BH25" s="248">
        <v>380</v>
      </c>
      <c r="BI25" s="248">
        <v>180</v>
      </c>
      <c r="BJ25" s="147">
        <v>100</v>
      </c>
      <c r="BK25" s="248">
        <v>180</v>
      </c>
      <c r="BL25" s="248">
        <v>240</v>
      </c>
      <c r="BM25" s="147">
        <v>100</v>
      </c>
      <c r="BN25" s="147">
        <v>40</v>
      </c>
      <c r="BO25" s="147">
        <v>120</v>
      </c>
      <c r="BP25" s="147">
        <v>100</v>
      </c>
      <c r="BQ25" s="248">
        <v>200</v>
      </c>
      <c r="BR25" s="147">
        <v>160</v>
      </c>
      <c r="BS25" s="147">
        <v>60</v>
      </c>
      <c r="BT25" s="112">
        <f t="shared" si="92"/>
        <v>1380</v>
      </c>
      <c r="BU25" s="147">
        <v>160</v>
      </c>
      <c r="BV25" s="248">
        <v>240</v>
      </c>
      <c r="BW25" s="248">
        <v>440</v>
      </c>
      <c r="BX25" s="147">
        <v>140</v>
      </c>
      <c r="BY25" s="147">
        <v>200</v>
      </c>
      <c r="BZ25" s="147">
        <v>200</v>
      </c>
      <c r="CA25" s="112">
        <f t="shared" si="99"/>
        <v>4240</v>
      </c>
      <c r="CB25" s="248">
        <v>460</v>
      </c>
      <c r="CC25" s="248">
        <v>200</v>
      </c>
      <c r="CD25" s="248">
        <v>140</v>
      </c>
      <c r="CE25" s="248">
        <v>1200</v>
      </c>
      <c r="CF25" s="248">
        <v>940</v>
      </c>
      <c r="CG25" s="248">
        <v>900</v>
      </c>
      <c r="CH25" s="248">
        <v>200</v>
      </c>
      <c r="CI25" s="147">
        <v>40</v>
      </c>
      <c r="CJ25" s="248">
        <v>160</v>
      </c>
      <c r="CK25" s="112">
        <f t="shared" si="109"/>
        <v>520</v>
      </c>
      <c r="CL25" s="147">
        <v>80</v>
      </c>
      <c r="CM25" s="248">
        <v>200</v>
      </c>
      <c r="CN25" s="128">
        <v>80</v>
      </c>
      <c r="CO25" s="128">
        <v>80</v>
      </c>
      <c r="CP25" s="128">
        <v>80</v>
      </c>
    </row>
    <row r="26" spans="1:94" x14ac:dyDescent="0.3">
      <c r="A26" s="8" t="s">
        <v>68</v>
      </c>
      <c r="B26" s="28" t="s">
        <v>15</v>
      </c>
      <c r="C26" s="172">
        <f t="shared" si="16"/>
        <v>11880</v>
      </c>
      <c r="D26" s="116">
        <f t="shared" ref="D26:L26" si="159">SUM(D27:D28)</f>
        <v>0</v>
      </c>
      <c r="E26" s="116">
        <f t="shared" si="159"/>
        <v>0</v>
      </c>
      <c r="F26" s="116">
        <f t="shared" si="159"/>
        <v>0</v>
      </c>
      <c r="G26" s="116">
        <f t="shared" si="159"/>
        <v>0</v>
      </c>
      <c r="H26" s="116">
        <f t="shared" si="159"/>
        <v>0</v>
      </c>
      <c r="I26" s="116">
        <f t="shared" si="159"/>
        <v>0</v>
      </c>
      <c r="J26" s="116">
        <f t="shared" si="159"/>
        <v>0</v>
      </c>
      <c r="K26" s="116">
        <f t="shared" si="159"/>
        <v>0</v>
      </c>
      <c r="L26" s="128">
        <f t="shared" si="159"/>
        <v>200</v>
      </c>
      <c r="M26" s="112">
        <f t="shared" si="34"/>
        <v>2100</v>
      </c>
      <c r="N26" s="116">
        <f t="shared" ref="N26:AD26" si="160">SUM(N27:N28)</f>
        <v>400</v>
      </c>
      <c r="O26" s="116">
        <f t="shared" si="160"/>
        <v>20</v>
      </c>
      <c r="P26" s="116">
        <f t="shared" si="160"/>
        <v>100</v>
      </c>
      <c r="Q26" s="116">
        <f t="shared" si="160"/>
        <v>100</v>
      </c>
      <c r="R26" s="116">
        <f t="shared" si="160"/>
        <v>40</v>
      </c>
      <c r="S26" s="116">
        <f t="shared" si="160"/>
        <v>40</v>
      </c>
      <c r="T26" s="116">
        <f t="shared" si="160"/>
        <v>60</v>
      </c>
      <c r="U26" s="116">
        <f t="shared" si="160"/>
        <v>40</v>
      </c>
      <c r="V26" s="116">
        <f t="shared" si="160"/>
        <v>520</v>
      </c>
      <c r="W26" s="116">
        <f t="shared" si="160"/>
        <v>200</v>
      </c>
      <c r="X26" s="116">
        <f t="shared" si="160"/>
        <v>80</v>
      </c>
      <c r="Y26" s="116">
        <f t="shared" si="160"/>
        <v>20</v>
      </c>
      <c r="Z26" s="116">
        <f t="shared" si="160"/>
        <v>0</v>
      </c>
      <c r="AA26" s="116">
        <f t="shared" si="160"/>
        <v>100</v>
      </c>
      <c r="AB26" s="116">
        <f t="shared" si="160"/>
        <v>240</v>
      </c>
      <c r="AC26" s="116">
        <f t="shared" si="160"/>
        <v>140</v>
      </c>
      <c r="AD26" s="116">
        <f t="shared" si="160"/>
        <v>0</v>
      </c>
      <c r="AE26" s="112">
        <f t="shared" si="51"/>
        <v>3084</v>
      </c>
      <c r="AF26" s="116">
        <f t="shared" ref="AF26:AY26" si="161">SUM(AF27:AF28)</f>
        <v>216</v>
      </c>
      <c r="AG26" s="116">
        <f t="shared" si="161"/>
        <v>100</v>
      </c>
      <c r="AH26" s="116">
        <f t="shared" si="161"/>
        <v>100</v>
      </c>
      <c r="AI26" s="116">
        <f t="shared" si="161"/>
        <v>200</v>
      </c>
      <c r="AJ26" s="60">
        <f t="shared" si="161"/>
        <v>120</v>
      </c>
      <c r="AK26" s="60">
        <f t="shared" si="161"/>
        <v>160</v>
      </c>
      <c r="AL26" s="60">
        <f t="shared" si="161"/>
        <v>116</v>
      </c>
      <c r="AM26" s="60">
        <f t="shared" si="161"/>
        <v>216</v>
      </c>
      <c r="AN26" s="60">
        <f t="shared" si="161"/>
        <v>200</v>
      </c>
      <c r="AO26" s="116">
        <f t="shared" si="161"/>
        <v>480</v>
      </c>
      <c r="AP26" s="116">
        <f t="shared" si="161"/>
        <v>80</v>
      </c>
      <c r="AQ26" s="116">
        <f t="shared" si="161"/>
        <v>80</v>
      </c>
      <c r="AR26" s="116">
        <f t="shared" si="161"/>
        <v>140</v>
      </c>
      <c r="AS26" s="116">
        <f t="shared" si="161"/>
        <v>100</v>
      </c>
      <c r="AT26" s="116">
        <f t="shared" si="161"/>
        <v>320</v>
      </c>
      <c r="AU26" s="195">
        <f t="shared" si="161"/>
        <v>200</v>
      </c>
      <c r="AV26" s="195">
        <f t="shared" si="161"/>
        <v>20</v>
      </c>
      <c r="AW26" s="195">
        <f t="shared" si="161"/>
        <v>136</v>
      </c>
      <c r="AX26" s="195">
        <f t="shared" si="161"/>
        <v>40</v>
      </c>
      <c r="AY26" s="195">
        <f t="shared" si="161"/>
        <v>60</v>
      </c>
      <c r="AZ26" s="112">
        <f t="shared" si="72"/>
        <v>3920</v>
      </c>
      <c r="BA26" s="116">
        <f t="shared" ref="BA26:BS26" si="162">SUM(BA27:BA28)</f>
        <v>340</v>
      </c>
      <c r="BB26" s="116">
        <f t="shared" si="162"/>
        <v>0</v>
      </c>
      <c r="BC26" s="116">
        <f t="shared" si="162"/>
        <v>100</v>
      </c>
      <c r="BD26" s="116">
        <f t="shared" si="162"/>
        <v>320</v>
      </c>
      <c r="BE26" s="116">
        <f t="shared" si="162"/>
        <v>40</v>
      </c>
      <c r="BF26" s="116">
        <f t="shared" si="162"/>
        <v>320</v>
      </c>
      <c r="BG26" s="116">
        <f t="shared" si="162"/>
        <v>200</v>
      </c>
      <c r="BH26" s="116">
        <f t="shared" si="162"/>
        <v>60</v>
      </c>
      <c r="BI26" s="116">
        <f t="shared" si="162"/>
        <v>200</v>
      </c>
      <c r="BJ26" s="116">
        <f t="shared" si="162"/>
        <v>200</v>
      </c>
      <c r="BK26" s="116">
        <f t="shared" si="162"/>
        <v>100</v>
      </c>
      <c r="BL26" s="116">
        <f t="shared" si="162"/>
        <v>60</v>
      </c>
      <c r="BM26" s="116">
        <f t="shared" si="162"/>
        <v>420</v>
      </c>
      <c r="BN26" s="116">
        <f t="shared" si="162"/>
        <v>120</v>
      </c>
      <c r="BO26" s="116">
        <f t="shared" si="162"/>
        <v>0</v>
      </c>
      <c r="BP26" s="116">
        <f t="shared" si="162"/>
        <v>420</v>
      </c>
      <c r="BQ26" s="147">
        <f t="shared" si="162"/>
        <v>720</v>
      </c>
      <c r="BR26" s="147">
        <f t="shared" si="162"/>
        <v>260</v>
      </c>
      <c r="BS26" s="147">
        <f t="shared" si="162"/>
        <v>40</v>
      </c>
      <c r="BT26" s="112">
        <f t="shared" si="92"/>
        <v>1280</v>
      </c>
      <c r="BU26" s="116">
        <f t="shared" ref="BU26:BZ26" si="163">SUM(BU27:BU28)</f>
        <v>0</v>
      </c>
      <c r="BV26" s="116">
        <f t="shared" si="163"/>
        <v>200</v>
      </c>
      <c r="BW26" s="116">
        <f t="shared" si="163"/>
        <v>600</v>
      </c>
      <c r="BX26" s="116">
        <f t="shared" si="163"/>
        <v>400</v>
      </c>
      <c r="BY26" s="116">
        <f t="shared" si="163"/>
        <v>40</v>
      </c>
      <c r="BZ26" s="116">
        <f t="shared" si="163"/>
        <v>40</v>
      </c>
      <c r="CA26" s="112">
        <f t="shared" si="99"/>
        <v>676</v>
      </c>
      <c r="CB26" s="116">
        <f t="shared" ref="CB26:CJ26" si="164">SUM(CB27:CB28)</f>
        <v>216</v>
      </c>
      <c r="CC26" s="116">
        <f t="shared" si="164"/>
        <v>20</v>
      </c>
      <c r="CD26" s="116">
        <f t="shared" si="164"/>
        <v>50</v>
      </c>
      <c r="CE26" s="116">
        <f t="shared" si="164"/>
        <v>100</v>
      </c>
      <c r="CF26" s="116">
        <f t="shared" si="164"/>
        <v>80</v>
      </c>
      <c r="CG26" s="116">
        <f t="shared" si="164"/>
        <v>0</v>
      </c>
      <c r="CH26" s="116">
        <f t="shared" si="164"/>
        <v>100</v>
      </c>
      <c r="CI26" s="116">
        <f t="shared" si="164"/>
        <v>40</v>
      </c>
      <c r="CJ26" s="116">
        <f t="shared" si="164"/>
        <v>70</v>
      </c>
      <c r="CK26" s="112">
        <f t="shared" si="109"/>
        <v>620</v>
      </c>
      <c r="CL26" s="116">
        <f>SUM(CL27:CL28)</f>
        <v>100</v>
      </c>
      <c r="CM26" s="116">
        <f>SUM(CM27:CM28)</f>
        <v>300</v>
      </c>
      <c r="CN26" s="128">
        <f>SUM(CN27:CN28)</f>
        <v>80</v>
      </c>
      <c r="CO26" s="128">
        <f>SUM(CO27:CO28)</f>
        <v>80</v>
      </c>
      <c r="CP26" s="128">
        <f>SUM(CP27:CP28)</f>
        <v>60</v>
      </c>
    </row>
    <row r="27" spans="1:94" x14ac:dyDescent="0.3">
      <c r="A27" s="7" t="s">
        <v>34</v>
      </c>
      <c r="B27" s="28" t="s">
        <v>15</v>
      </c>
      <c r="C27" s="172">
        <f t="shared" si="16"/>
        <v>500</v>
      </c>
      <c r="D27" s="116"/>
      <c r="E27" s="147"/>
      <c r="F27" s="147"/>
      <c r="G27" s="147"/>
      <c r="H27" s="174"/>
      <c r="I27" s="147"/>
      <c r="J27" s="147"/>
      <c r="K27" s="147"/>
      <c r="L27" s="128"/>
      <c r="M27" s="112">
        <f t="shared" si="34"/>
        <v>60</v>
      </c>
      <c r="N27" s="248">
        <v>20</v>
      </c>
      <c r="O27" s="147"/>
      <c r="P27" s="147"/>
      <c r="Q27" s="147"/>
      <c r="R27" s="147"/>
      <c r="S27" s="147"/>
      <c r="T27" s="147"/>
      <c r="U27" s="147"/>
      <c r="V27" s="248">
        <v>20</v>
      </c>
      <c r="W27" s="147"/>
      <c r="X27" s="147"/>
      <c r="Y27" s="248">
        <v>20</v>
      </c>
      <c r="Z27" s="147"/>
      <c r="AA27" s="147"/>
      <c r="AB27" s="147"/>
      <c r="AC27" s="147"/>
      <c r="AD27" s="147"/>
      <c r="AE27" s="112">
        <f t="shared" si="51"/>
        <v>244</v>
      </c>
      <c r="AF27" s="248">
        <v>16</v>
      </c>
      <c r="AG27" s="147"/>
      <c r="AH27" s="147"/>
      <c r="AI27" s="147"/>
      <c r="AJ27" s="50">
        <v>40</v>
      </c>
      <c r="AK27" s="50">
        <v>0</v>
      </c>
      <c r="AL27" s="50">
        <v>16</v>
      </c>
      <c r="AM27" s="50">
        <v>16</v>
      </c>
      <c r="AN27" s="52">
        <v>0</v>
      </c>
      <c r="AO27" s="147">
        <v>80</v>
      </c>
      <c r="AP27" s="147"/>
      <c r="AQ27" s="147"/>
      <c r="AR27" s="147"/>
      <c r="AS27" s="147"/>
      <c r="AT27" s="248">
        <v>40</v>
      </c>
      <c r="AU27" s="147"/>
      <c r="AV27" s="147">
        <v>20</v>
      </c>
      <c r="AW27" s="147">
        <v>16</v>
      </c>
      <c r="AX27" s="147"/>
      <c r="AY27" s="174"/>
      <c r="AZ27" s="112">
        <f t="shared" si="72"/>
        <v>160</v>
      </c>
      <c r="BA27" s="147">
        <v>40</v>
      </c>
      <c r="BB27" s="147"/>
      <c r="BC27" s="147"/>
      <c r="BD27" s="248">
        <v>20</v>
      </c>
      <c r="BE27" s="147"/>
      <c r="BF27" s="248">
        <v>20</v>
      </c>
      <c r="BG27" s="147"/>
      <c r="BH27" s="147"/>
      <c r="BI27" s="147"/>
      <c r="BJ27" s="147"/>
      <c r="BK27" s="147"/>
      <c r="BL27" s="147"/>
      <c r="BM27" s="248">
        <v>20</v>
      </c>
      <c r="BN27" s="147"/>
      <c r="BO27" s="147"/>
      <c r="BP27" s="248">
        <v>20</v>
      </c>
      <c r="BQ27" s="248">
        <v>20</v>
      </c>
      <c r="BR27" s="248">
        <v>20</v>
      </c>
      <c r="BS27" s="147">
        <v>0</v>
      </c>
      <c r="BT27" s="112">
        <f t="shared" si="92"/>
        <v>0</v>
      </c>
      <c r="BU27" s="147"/>
      <c r="BV27" s="147"/>
      <c r="BW27" s="147"/>
      <c r="BX27" s="147"/>
      <c r="BY27" s="147"/>
      <c r="BZ27" s="147"/>
      <c r="CA27" s="112">
        <f t="shared" si="99"/>
        <v>16</v>
      </c>
      <c r="CB27" s="248">
        <v>16</v>
      </c>
      <c r="CC27" s="147"/>
      <c r="CD27" s="147"/>
      <c r="CE27" s="147"/>
      <c r="CF27" s="147"/>
      <c r="CG27" s="147"/>
      <c r="CH27" s="147"/>
      <c r="CI27" s="147"/>
      <c r="CJ27" s="147"/>
      <c r="CK27" s="112">
        <f t="shared" si="109"/>
        <v>20</v>
      </c>
      <c r="CL27" s="147">
        <v>20</v>
      </c>
      <c r="CM27" s="147"/>
      <c r="CN27" s="128"/>
      <c r="CO27" s="128"/>
      <c r="CP27" s="128"/>
    </row>
    <row r="28" spans="1:94" x14ac:dyDescent="0.3">
      <c r="A28" s="13" t="s">
        <v>29</v>
      </c>
      <c r="B28" s="36" t="s">
        <v>15</v>
      </c>
      <c r="C28" s="172">
        <f t="shared" si="16"/>
        <v>11380</v>
      </c>
      <c r="D28" s="111"/>
      <c r="E28" s="161"/>
      <c r="F28" s="161"/>
      <c r="G28" s="161"/>
      <c r="H28" s="194"/>
      <c r="I28" s="161"/>
      <c r="J28" s="161"/>
      <c r="K28" s="161"/>
      <c r="L28" s="178">
        <v>200</v>
      </c>
      <c r="M28" s="112">
        <f t="shared" si="34"/>
        <v>2040</v>
      </c>
      <c r="N28" s="252">
        <v>380</v>
      </c>
      <c r="O28" s="161">
        <v>20</v>
      </c>
      <c r="P28" s="161">
        <v>100</v>
      </c>
      <c r="Q28" s="161">
        <v>100</v>
      </c>
      <c r="R28" s="161">
        <v>40</v>
      </c>
      <c r="S28" s="161">
        <v>40</v>
      </c>
      <c r="T28" s="161">
        <v>60</v>
      </c>
      <c r="U28" s="161">
        <v>40</v>
      </c>
      <c r="V28" s="252">
        <v>500</v>
      </c>
      <c r="W28" s="161">
        <v>200</v>
      </c>
      <c r="X28" s="161">
        <v>80</v>
      </c>
      <c r="Y28" s="161"/>
      <c r="Z28" s="161"/>
      <c r="AA28" s="161">
        <v>100</v>
      </c>
      <c r="AB28" s="161">
        <v>240</v>
      </c>
      <c r="AC28" s="161">
        <v>140</v>
      </c>
      <c r="AD28" s="161"/>
      <c r="AE28" s="112">
        <f t="shared" si="51"/>
        <v>2840</v>
      </c>
      <c r="AF28" s="161">
        <v>200</v>
      </c>
      <c r="AG28" s="161">
        <v>100</v>
      </c>
      <c r="AH28" s="161">
        <v>100</v>
      </c>
      <c r="AI28" s="161">
        <v>200</v>
      </c>
      <c r="AJ28" s="63">
        <v>80</v>
      </c>
      <c r="AK28" s="63">
        <v>160</v>
      </c>
      <c r="AL28" s="63">
        <v>100</v>
      </c>
      <c r="AM28" s="63">
        <v>200</v>
      </c>
      <c r="AN28" s="64">
        <v>200</v>
      </c>
      <c r="AO28" s="252">
        <v>400</v>
      </c>
      <c r="AP28" s="161">
        <v>80</v>
      </c>
      <c r="AQ28" s="161">
        <v>80</v>
      </c>
      <c r="AR28" s="161">
        <v>140</v>
      </c>
      <c r="AS28" s="161">
        <v>100</v>
      </c>
      <c r="AT28" s="252">
        <v>280</v>
      </c>
      <c r="AU28" s="161">
        <v>200</v>
      </c>
      <c r="AV28" s="161"/>
      <c r="AW28" s="161">
        <v>120</v>
      </c>
      <c r="AX28" s="161">
        <v>40</v>
      </c>
      <c r="AY28" s="194">
        <v>60</v>
      </c>
      <c r="AZ28" s="112">
        <f t="shared" si="72"/>
        <v>3760</v>
      </c>
      <c r="BA28" s="252">
        <v>300</v>
      </c>
      <c r="BB28" s="161"/>
      <c r="BC28" s="161">
        <v>100</v>
      </c>
      <c r="BD28" s="252">
        <v>300</v>
      </c>
      <c r="BE28" s="161">
        <v>40</v>
      </c>
      <c r="BF28" s="161">
        <v>300</v>
      </c>
      <c r="BG28" s="161">
        <v>200</v>
      </c>
      <c r="BH28" s="161">
        <v>60</v>
      </c>
      <c r="BI28" s="161">
        <v>200</v>
      </c>
      <c r="BJ28" s="161">
        <v>200</v>
      </c>
      <c r="BK28" s="161">
        <v>100</v>
      </c>
      <c r="BL28" s="161">
        <v>60</v>
      </c>
      <c r="BM28" s="252">
        <v>400</v>
      </c>
      <c r="BN28" s="161">
        <v>120</v>
      </c>
      <c r="BO28" s="161">
        <v>0</v>
      </c>
      <c r="BP28" s="252">
        <v>400</v>
      </c>
      <c r="BQ28" s="252">
        <v>700</v>
      </c>
      <c r="BR28" s="252">
        <v>240</v>
      </c>
      <c r="BS28" s="161">
        <v>40</v>
      </c>
      <c r="BT28" s="112">
        <f t="shared" si="92"/>
        <v>1280</v>
      </c>
      <c r="BU28" s="161"/>
      <c r="BV28" s="161">
        <v>200</v>
      </c>
      <c r="BW28" s="161">
        <v>600</v>
      </c>
      <c r="BX28" s="161">
        <v>400</v>
      </c>
      <c r="BY28" s="161">
        <v>40</v>
      </c>
      <c r="BZ28" s="161">
        <v>40</v>
      </c>
      <c r="CA28" s="112">
        <f t="shared" si="99"/>
        <v>660</v>
      </c>
      <c r="CB28" s="161">
        <v>200</v>
      </c>
      <c r="CC28" s="161">
        <v>20</v>
      </c>
      <c r="CD28" s="161">
        <v>50</v>
      </c>
      <c r="CE28" s="161">
        <v>100</v>
      </c>
      <c r="CF28" s="161">
        <v>80</v>
      </c>
      <c r="CG28" s="161"/>
      <c r="CH28" s="161">
        <v>100</v>
      </c>
      <c r="CI28" s="161">
        <v>40</v>
      </c>
      <c r="CJ28" s="161">
        <v>70</v>
      </c>
      <c r="CK28" s="112">
        <f t="shared" si="109"/>
        <v>600</v>
      </c>
      <c r="CL28" s="161">
        <v>80</v>
      </c>
      <c r="CM28" s="252">
        <v>300</v>
      </c>
      <c r="CN28" s="185">
        <v>80</v>
      </c>
      <c r="CO28" s="185">
        <v>80</v>
      </c>
      <c r="CP28" s="185">
        <v>60</v>
      </c>
    </row>
    <row r="29" spans="1:94" ht="56.25" x14ac:dyDescent="0.3">
      <c r="A29" s="10" t="s">
        <v>79</v>
      </c>
      <c r="B29" s="34" t="s">
        <v>15</v>
      </c>
      <c r="C29" s="172">
        <f t="shared" si="16"/>
        <v>10900</v>
      </c>
      <c r="D29" s="116">
        <f t="shared" ref="D29:L29" si="165">SUM(D30:D31)</f>
        <v>0</v>
      </c>
      <c r="E29" s="116">
        <f t="shared" si="165"/>
        <v>0</v>
      </c>
      <c r="F29" s="116">
        <f t="shared" si="165"/>
        <v>0</v>
      </c>
      <c r="G29" s="116">
        <f t="shared" si="165"/>
        <v>200</v>
      </c>
      <c r="H29" s="116">
        <f t="shared" si="165"/>
        <v>0</v>
      </c>
      <c r="I29" s="116">
        <f t="shared" si="165"/>
        <v>0</v>
      </c>
      <c r="J29" s="116">
        <f t="shared" si="165"/>
        <v>0</v>
      </c>
      <c r="K29" s="116">
        <f t="shared" si="165"/>
        <v>0</v>
      </c>
      <c r="L29" s="128">
        <f t="shared" si="165"/>
        <v>40</v>
      </c>
      <c r="M29" s="112">
        <f t="shared" si="34"/>
        <v>2040</v>
      </c>
      <c r="N29" s="116">
        <f t="shared" ref="N29:AD29" si="166">SUM(N30:N31)</f>
        <v>140</v>
      </c>
      <c r="O29" s="116">
        <f t="shared" si="166"/>
        <v>120</v>
      </c>
      <c r="P29" s="116">
        <f t="shared" si="166"/>
        <v>160</v>
      </c>
      <c r="Q29" s="116">
        <f t="shared" si="166"/>
        <v>120</v>
      </c>
      <c r="R29" s="116">
        <f t="shared" si="166"/>
        <v>60</v>
      </c>
      <c r="S29" s="116">
        <f t="shared" si="166"/>
        <v>40</v>
      </c>
      <c r="T29" s="116">
        <f t="shared" si="166"/>
        <v>100</v>
      </c>
      <c r="U29" s="116">
        <f t="shared" si="166"/>
        <v>0</v>
      </c>
      <c r="V29" s="116">
        <f t="shared" si="166"/>
        <v>160</v>
      </c>
      <c r="W29" s="116">
        <f t="shared" si="166"/>
        <v>220</v>
      </c>
      <c r="X29" s="116">
        <f t="shared" si="166"/>
        <v>120</v>
      </c>
      <c r="Y29" s="116">
        <f t="shared" si="166"/>
        <v>240</v>
      </c>
      <c r="Z29" s="116">
        <f t="shared" si="166"/>
        <v>100</v>
      </c>
      <c r="AA29" s="116">
        <f t="shared" si="166"/>
        <v>60</v>
      </c>
      <c r="AB29" s="116">
        <f t="shared" si="166"/>
        <v>360</v>
      </c>
      <c r="AC29" s="116">
        <f t="shared" si="166"/>
        <v>40</v>
      </c>
      <c r="AD29" s="116">
        <f t="shared" si="166"/>
        <v>0</v>
      </c>
      <c r="AE29" s="112">
        <f t="shared" si="51"/>
        <v>2660</v>
      </c>
      <c r="AF29" s="116">
        <f t="shared" ref="AF29:AY29" si="167">SUM(AF30:AF31)</f>
        <v>420</v>
      </c>
      <c r="AG29" s="116">
        <f t="shared" si="167"/>
        <v>20</v>
      </c>
      <c r="AH29" s="116">
        <f t="shared" si="167"/>
        <v>140</v>
      </c>
      <c r="AI29" s="116">
        <f t="shared" si="167"/>
        <v>60</v>
      </c>
      <c r="AJ29" s="57">
        <f t="shared" si="167"/>
        <v>120</v>
      </c>
      <c r="AK29" s="57">
        <f t="shared" si="167"/>
        <v>40</v>
      </c>
      <c r="AL29" s="57">
        <f t="shared" si="167"/>
        <v>120</v>
      </c>
      <c r="AM29" s="57">
        <f t="shared" si="167"/>
        <v>100</v>
      </c>
      <c r="AN29" s="57">
        <f t="shared" si="167"/>
        <v>120</v>
      </c>
      <c r="AO29" s="116">
        <f t="shared" si="167"/>
        <v>400</v>
      </c>
      <c r="AP29" s="116">
        <f t="shared" si="167"/>
        <v>140</v>
      </c>
      <c r="AQ29" s="116">
        <f t="shared" si="167"/>
        <v>100</v>
      </c>
      <c r="AR29" s="116">
        <f t="shared" si="167"/>
        <v>240</v>
      </c>
      <c r="AS29" s="116">
        <f t="shared" si="167"/>
        <v>140</v>
      </c>
      <c r="AT29" s="116">
        <f t="shared" si="167"/>
        <v>80</v>
      </c>
      <c r="AU29" s="190">
        <f t="shared" si="167"/>
        <v>140</v>
      </c>
      <c r="AV29" s="190">
        <f t="shared" si="167"/>
        <v>20</v>
      </c>
      <c r="AW29" s="190">
        <f t="shared" si="167"/>
        <v>120</v>
      </c>
      <c r="AX29" s="190">
        <f t="shared" si="167"/>
        <v>80</v>
      </c>
      <c r="AY29" s="190">
        <f t="shared" si="167"/>
        <v>60</v>
      </c>
      <c r="AZ29" s="112">
        <f t="shared" si="72"/>
        <v>3270</v>
      </c>
      <c r="BA29" s="116">
        <f t="shared" ref="BA29:BS29" si="168">SUM(BA30:BA31)</f>
        <v>300</v>
      </c>
      <c r="BB29" s="116">
        <f t="shared" si="168"/>
        <v>20</v>
      </c>
      <c r="BC29" s="116">
        <f t="shared" si="168"/>
        <v>100</v>
      </c>
      <c r="BD29" s="116">
        <f t="shared" si="168"/>
        <v>260</v>
      </c>
      <c r="BE29" s="116">
        <f t="shared" si="168"/>
        <v>130</v>
      </c>
      <c r="BF29" s="116">
        <f t="shared" si="168"/>
        <v>220</v>
      </c>
      <c r="BG29" s="116">
        <f t="shared" si="168"/>
        <v>100</v>
      </c>
      <c r="BH29" s="116">
        <f t="shared" si="168"/>
        <v>100</v>
      </c>
      <c r="BI29" s="116">
        <f t="shared" si="168"/>
        <v>20</v>
      </c>
      <c r="BJ29" s="116">
        <f t="shared" si="168"/>
        <v>260</v>
      </c>
      <c r="BK29" s="116">
        <f t="shared" si="168"/>
        <v>260</v>
      </c>
      <c r="BL29" s="116">
        <f t="shared" si="168"/>
        <v>100</v>
      </c>
      <c r="BM29" s="116">
        <f t="shared" si="168"/>
        <v>200</v>
      </c>
      <c r="BN29" s="116">
        <f t="shared" si="168"/>
        <v>40</v>
      </c>
      <c r="BO29" s="116">
        <f t="shared" si="168"/>
        <v>20</v>
      </c>
      <c r="BP29" s="116">
        <f t="shared" si="168"/>
        <v>180</v>
      </c>
      <c r="BQ29" s="147">
        <f t="shared" si="168"/>
        <v>420</v>
      </c>
      <c r="BR29" s="147">
        <f t="shared" si="168"/>
        <v>420</v>
      </c>
      <c r="BS29" s="147">
        <f t="shared" si="168"/>
        <v>120</v>
      </c>
      <c r="BT29" s="112">
        <f t="shared" si="92"/>
        <v>1520</v>
      </c>
      <c r="BU29" s="116">
        <f t="shared" ref="BU29:BZ29" si="169">SUM(BU30:BU31)</f>
        <v>720</v>
      </c>
      <c r="BV29" s="116">
        <f t="shared" si="169"/>
        <v>220</v>
      </c>
      <c r="BW29" s="116">
        <f t="shared" si="169"/>
        <v>320</v>
      </c>
      <c r="BX29" s="116">
        <f t="shared" si="169"/>
        <v>120</v>
      </c>
      <c r="BY29" s="116">
        <f t="shared" si="169"/>
        <v>120</v>
      </c>
      <c r="BZ29" s="116">
        <f t="shared" si="169"/>
        <v>20</v>
      </c>
      <c r="CA29" s="112">
        <f t="shared" si="99"/>
        <v>660</v>
      </c>
      <c r="CB29" s="116">
        <f t="shared" ref="CB29:CJ29" si="170">SUM(CB30:CB31)</f>
        <v>140</v>
      </c>
      <c r="CC29" s="116">
        <f t="shared" si="170"/>
        <v>60</v>
      </c>
      <c r="CD29" s="116">
        <f t="shared" si="170"/>
        <v>20</v>
      </c>
      <c r="CE29" s="116">
        <f t="shared" si="170"/>
        <v>120</v>
      </c>
      <c r="CF29" s="116">
        <f t="shared" si="170"/>
        <v>60</v>
      </c>
      <c r="CG29" s="116">
        <f t="shared" si="170"/>
        <v>60</v>
      </c>
      <c r="CH29" s="116">
        <f t="shared" si="170"/>
        <v>120</v>
      </c>
      <c r="CI29" s="116">
        <f t="shared" si="170"/>
        <v>60</v>
      </c>
      <c r="CJ29" s="116">
        <f t="shared" si="170"/>
        <v>20</v>
      </c>
      <c r="CK29" s="112">
        <f t="shared" si="109"/>
        <v>510</v>
      </c>
      <c r="CL29" s="116">
        <f>SUM(CL30:CL31)</f>
        <v>140</v>
      </c>
      <c r="CM29" s="116">
        <f>SUM(CM30:CM31)</f>
        <v>20</v>
      </c>
      <c r="CN29" s="128">
        <f>SUM(CN30:CN31)</f>
        <v>140</v>
      </c>
      <c r="CO29" s="128">
        <f>SUM(CO30:CO31)</f>
        <v>100</v>
      </c>
      <c r="CP29" s="128">
        <f>SUM(CP30:CP31)</f>
        <v>110</v>
      </c>
    </row>
    <row r="30" spans="1:94" x14ac:dyDescent="0.3">
      <c r="A30" s="5" t="s">
        <v>31</v>
      </c>
      <c r="B30" s="28" t="s">
        <v>15</v>
      </c>
      <c r="C30" s="172">
        <f t="shared" si="16"/>
        <v>1800</v>
      </c>
      <c r="D30" s="116"/>
      <c r="E30" s="147"/>
      <c r="F30" s="147"/>
      <c r="G30" s="147"/>
      <c r="H30" s="147"/>
      <c r="I30" s="147"/>
      <c r="J30" s="147"/>
      <c r="K30" s="147"/>
      <c r="L30" s="178"/>
      <c r="M30" s="112">
        <f t="shared" si="34"/>
        <v>280</v>
      </c>
      <c r="N30" s="248">
        <v>20</v>
      </c>
      <c r="O30" s="147">
        <v>20</v>
      </c>
      <c r="P30" s="248">
        <v>20</v>
      </c>
      <c r="Q30" s="248">
        <v>20</v>
      </c>
      <c r="R30" s="147">
        <v>20</v>
      </c>
      <c r="S30" s="147"/>
      <c r="T30" s="147">
        <v>20</v>
      </c>
      <c r="U30" s="147"/>
      <c r="V30" s="147">
        <v>20</v>
      </c>
      <c r="W30" s="248">
        <v>20</v>
      </c>
      <c r="X30" s="147">
        <v>20</v>
      </c>
      <c r="Y30" s="147">
        <v>40</v>
      </c>
      <c r="Z30" s="147"/>
      <c r="AA30" s="147">
        <v>20</v>
      </c>
      <c r="AB30" s="147">
        <v>20</v>
      </c>
      <c r="AC30" s="147">
        <v>20</v>
      </c>
      <c r="AD30" s="147"/>
      <c r="AE30" s="112">
        <f t="shared" si="51"/>
        <v>580</v>
      </c>
      <c r="AF30" s="147">
        <v>40</v>
      </c>
      <c r="AG30" s="147">
        <v>20</v>
      </c>
      <c r="AH30" s="248">
        <v>20</v>
      </c>
      <c r="AI30" s="147">
        <v>20</v>
      </c>
      <c r="AJ30" s="50">
        <v>40</v>
      </c>
      <c r="AK30" s="249">
        <v>20</v>
      </c>
      <c r="AL30" s="249">
        <v>20</v>
      </c>
      <c r="AM30" s="249">
        <v>20</v>
      </c>
      <c r="AN30" s="249">
        <v>20</v>
      </c>
      <c r="AO30" s="147">
        <v>100</v>
      </c>
      <c r="AP30" s="147">
        <v>40</v>
      </c>
      <c r="AQ30" s="147">
        <v>20</v>
      </c>
      <c r="AR30" s="248">
        <v>20</v>
      </c>
      <c r="AS30" s="248">
        <v>40</v>
      </c>
      <c r="AT30" s="147">
        <v>20</v>
      </c>
      <c r="AU30" s="248">
        <v>40</v>
      </c>
      <c r="AV30" s="248">
        <v>20</v>
      </c>
      <c r="AW30" s="248">
        <v>20</v>
      </c>
      <c r="AX30" s="248">
        <v>20</v>
      </c>
      <c r="AY30" s="248">
        <v>20</v>
      </c>
      <c r="AZ30" s="112">
        <f t="shared" si="72"/>
        <v>410</v>
      </c>
      <c r="BA30" s="248">
        <v>20</v>
      </c>
      <c r="BB30" s="248">
        <v>20</v>
      </c>
      <c r="BC30" s="248">
        <v>20</v>
      </c>
      <c r="BD30" s="147">
        <v>20</v>
      </c>
      <c r="BE30" s="216">
        <v>30</v>
      </c>
      <c r="BF30" s="147">
        <v>40</v>
      </c>
      <c r="BG30" s="248">
        <v>20</v>
      </c>
      <c r="BH30" s="248">
        <v>20</v>
      </c>
      <c r="BI30" s="147">
        <v>20</v>
      </c>
      <c r="BJ30" s="248">
        <v>20</v>
      </c>
      <c r="BK30" s="147">
        <v>20</v>
      </c>
      <c r="BL30" s="248">
        <v>20</v>
      </c>
      <c r="BM30" s="248">
        <v>20</v>
      </c>
      <c r="BN30" s="248">
        <v>20</v>
      </c>
      <c r="BO30" s="248">
        <v>20</v>
      </c>
      <c r="BP30" s="248">
        <v>20</v>
      </c>
      <c r="BQ30" s="250">
        <v>20</v>
      </c>
      <c r="BR30" s="159">
        <v>20</v>
      </c>
      <c r="BS30" s="250">
        <v>20</v>
      </c>
      <c r="BT30" s="112">
        <f t="shared" si="92"/>
        <v>120</v>
      </c>
      <c r="BU30" s="248">
        <v>20</v>
      </c>
      <c r="BV30" s="248">
        <v>20</v>
      </c>
      <c r="BW30" s="147">
        <v>20</v>
      </c>
      <c r="BX30" s="248">
        <v>20</v>
      </c>
      <c r="BY30" s="248">
        <v>20</v>
      </c>
      <c r="BZ30" s="248">
        <v>20</v>
      </c>
      <c r="CA30" s="112">
        <f t="shared" si="99"/>
        <v>200</v>
      </c>
      <c r="CB30" s="147">
        <v>40</v>
      </c>
      <c r="CC30" s="248">
        <v>20</v>
      </c>
      <c r="CD30" s="248">
        <v>20</v>
      </c>
      <c r="CE30" s="248">
        <v>20</v>
      </c>
      <c r="CF30" s="248">
        <v>20</v>
      </c>
      <c r="CG30" s="248">
        <v>20</v>
      </c>
      <c r="CH30" s="147">
        <v>20</v>
      </c>
      <c r="CI30" s="248">
        <v>20</v>
      </c>
      <c r="CJ30" s="248">
        <v>20</v>
      </c>
      <c r="CK30" s="112">
        <f t="shared" si="109"/>
        <v>210</v>
      </c>
      <c r="CL30" s="147">
        <v>60</v>
      </c>
      <c r="CM30" s="147">
        <v>20</v>
      </c>
      <c r="CN30" s="128">
        <v>60</v>
      </c>
      <c r="CO30" s="128">
        <v>40</v>
      </c>
      <c r="CP30" s="128">
        <v>30</v>
      </c>
    </row>
    <row r="31" spans="1:94" x14ac:dyDescent="0.3">
      <c r="A31" s="5" t="s">
        <v>32</v>
      </c>
      <c r="B31" s="28" t="s">
        <v>15</v>
      </c>
      <c r="C31" s="172">
        <f t="shared" si="16"/>
        <v>9100</v>
      </c>
      <c r="D31" s="116"/>
      <c r="E31" s="147"/>
      <c r="F31" s="147"/>
      <c r="G31" s="147">
        <v>200</v>
      </c>
      <c r="H31" s="194"/>
      <c r="I31" s="147"/>
      <c r="J31" s="147"/>
      <c r="K31" s="147"/>
      <c r="L31" s="128">
        <v>40</v>
      </c>
      <c r="M31" s="112">
        <f t="shared" si="34"/>
        <v>1760</v>
      </c>
      <c r="N31" s="147">
        <v>120</v>
      </c>
      <c r="O31" s="147">
        <v>100</v>
      </c>
      <c r="P31" s="147">
        <v>140</v>
      </c>
      <c r="Q31" s="147">
        <v>100</v>
      </c>
      <c r="R31" s="147">
        <v>40</v>
      </c>
      <c r="S31" s="147">
        <v>40</v>
      </c>
      <c r="T31" s="147">
        <v>80</v>
      </c>
      <c r="U31" s="147"/>
      <c r="V31" s="147">
        <v>140</v>
      </c>
      <c r="W31" s="248">
        <v>200</v>
      </c>
      <c r="X31" s="147">
        <v>100</v>
      </c>
      <c r="Y31" s="147">
        <v>200</v>
      </c>
      <c r="Z31" s="147">
        <v>100</v>
      </c>
      <c r="AA31" s="147">
        <v>40</v>
      </c>
      <c r="AB31" s="248">
        <v>340</v>
      </c>
      <c r="AC31" s="147">
        <v>20</v>
      </c>
      <c r="AD31" s="147">
        <v>0</v>
      </c>
      <c r="AE31" s="112">
        <f t="shared" si="51"/>
        <v>2080</v>
      </c>
      <c r="AF31" s="147">
        <v>380</v>
      </c>
      <c r="AG31" s="147">
        <v>0</v>
      </c>
      <c r="AH31" s="147">
        <v>120</v>
      </c>
      <c r="AI31" s="147">
        <v>40</v>
      </c>
      <c r="AJ31" s="50">
        <v>80</v>
      </c>
      <c r="AK31" s="50">
        <v>20</v>
      </c>
      <c r="AL31" s="50">
        <v>100</v>
      </c>
      <c r="AM31" s="50">
        <v>80</v>
      </c>
      <c r="AN31" s="64">
        <v>100</v>
      </c>
      <c r="AO31" s="147">
        <v>300</v>
      </c>
      <c r="AP31" s="147">
        <v>100</v>
      </c>
      <c r="AQ31" s="147">
        <v>80</v>
      </c>
      <c r="AR31" s="147">
        <v>220</v>
      </c>
      <c r="AS31" s="147">
        <v>100</v>
      </c>
      <c r="AT31" s="147">
        <v>60</v>
      </c>
      <c r="AU31" s="147">
        <v>100</v>
      </c>
      <c r="AV31" s="147"/>
      <c r="AW31" s="147">
        <v>100</v>
      </c>
      <c r="AX31" s="147">
        <v>60</v>
      </c>
      <c r="AY31" s="194">
        <v>40</v>
      </c>
      <c r="AZ31" s="112">
        <f t="shared" si="72"/>
        <v>2860</v>
      </c>
      <c r="BA31" s="248">
        <v>280</v>
      </c>
      <c r="BB31" s="147">
        <v>0</v>
      </c>
      <c r="BC31" s="147">
        <v>80</v>
      </c>
      <c r="BD31" s="248">
        <v>240</v>
      </c>
      <c r="BE31" s="147">
        <v>100</v>
      </c>
      <c r="BF31" s="248">
        <v>180</v>
      </c>
      <c r="BG31" s="147">
        <v>80</v>
      </c>
      <c r="BH31" s="248">
        <v>80</v>
      </c>
      <c r="BI31" s="147">
        <v>0</v>
      </c>
      <c r="BJ31" s="248">
        <v>240</v>
      </c>
      <c r="BK31" s="248">
        <v>240</v>
      </c>
      <c r="BL31" s="147">
        <v>80</v>
      </c>
      <c r="BM31" s="248">
        <v>180</v>
      </c>
      <c r="BN31" s="147">
        <v>20</v>
      </c>
      <c r="BO31" s="147">
        <v>0</v>
      </c>
      <c r="BP31" s="248">
        <v>160</v>
      </c>
      <c r="BQ31" s="248">
        <v>400</v>
      </c>
      <c r="BR31" s="248">
        <v>400</v>
      </c>
      <c r="BS31" s="147">
        <v>100</v>
      </c>
      <c r="BT31" s="112">
        <f t="shared" si="92"/>
        <v>1400</v>
      </c>
      <c r="BU31" s="248">
        <v>700</v>
      </c>
      <c r="BV31" s="147">
        <v>200</v>
      </c>
      <c r="BW31" s="147">
        <v>300</v>
      </c>
      <c r="BX31" s="147">
        <v>100</v>
      </c>
      <c r="BY31" s="147">
        <v>100</v>
      </c>
      <c r="BZ31" s="147"/>
      <c r="CA31" s="112">
        <f t="shared" si="99"/>
        <v>460</v>
      </c>
      <c r="CB31" s="147">
        <v>100</v>
      </c>
      <c r="CC31" s="147">
        <v>40</v>
      </c>
      <c r="CD31" s="147"/>
      <c r="CE31" s="147">
        <v>100</v>
      </c>
      <c r="CF31" s="147">
        <v>40</v>
      </c>
      <c r="CG31" s="147">
        <v>40</v>
      </c>
      <c r="CH31" s="147">
        <v>100</v>
      </c>
      <c r="CI31" s="147">
        <v>40</v>
      </c>
      <c r="CJ31" s="147"/>
      <c r="CK31" s="112">
        <f t="shared" si="109"/>
        <v>300</v>
      </c>
      <c r="CL31" s="147">
        <v>80</v>
      </c>
      <c r="CM31" s="147"/>
      <c r="CN31" s="128">
        <v>80</v>
      </c>
      <c r="CO31" s="128">
        <v>60</v>
      </c>
      <c r="CP31" s="128">
        <v>80</v>
      </c>
    </row>
    <row r="32" spans="1:94" ht="75" x14ac:dyDescent="0.3">
      <c r="A32" s="3" t="s">
        <v>80</v>
      </c>
      <c r="B32" s="24" t="s">
        <v>15</v>
      </c>
      <c r="C32" s="172">
        <f t="shared" si="16"/>
        <v>10000</v>
      </c>
      <c r="D32" s="116">
        <f t="shared" ref="D32:L32" si="171">SUM(D33:D34)</f>
        <v>0</v>
      </c>
      <c r="E32" s="116">
        <f t="shared" si="171"/>
        <v>0</v>
      </c>
      <c r="F32" s="116">
        <f t="shared" si="171"/>
        <v>0</v>
      </c>
      <c r="G32" s="116">
        <f t="shared" si="171"/>
        <v>0</v>
      </c>
      <c r="H32" s="116">
        <f t="shared" si="171"/>
        <v>0</v>
      </c>
      <c r="I32" s="116">
        <f t="shared" si="171"/>
        <v>0</v>
      </c>
      <c r="J32" s="116">
        <f t="shared" si="171"/>
        <v>0</v>
      </c>
      <c r="K32" s="116">
        <f t="shared" si="171"/>
        <v>0</v>
      </c>
      <c r="L32" s="128">
        <f t="shared" si="171"/>
        <v>40</v>
      </c>
      <c r="M32" s="112">
        <f t="shared" si="34"/>
        <v>1795</v>
      </c>
      <c r="N32" s="116">
        <f t="shared" ref="N32:AD32" si="172">SUM(N33:N34)</f>
        <v>120</v>
      </c>
      <c r="O32" s="116">
        <f t="shared" si="172"/>
        <v>40</v>
      </c>
      <c r="P32" s="116">
        <f t="shared" si="172"/>
        <v>140</v>
      </c>
      <c r="Q32" s="116">
        <f t="shared" si="172"/>
        <v>20</v>
      </c>
      <c r="R32" s="116">
        <f t="shared" si="172"/>
        <v>310</v>
      </c>
      <c r="S32" s="116">
        <f t="shared" si="172"/>
        <v>140</v>
      </c>
      <c r="T32" s="116">
        <f t="shared" si="172"/>
        <v>100</v>
      </c>
      <c r="U32" s="116">
        <f t="shared" si="172"/>
        <v>120</v>
      </c>
      <c r="V32" s="116">
        <f t="shared" si="172"/>
        <v>110</v>
      </c>
      <c r="W32" s="116">
        <f t="shared" si="172"/>
        <v>145</v>
      </c>
      <c r="X32" s="116">
        <f t="shared" si="172"/>
        <v>50</v>
      </c>
      <c r="Y32" s="116">
        <f t="shared" si="172"/>
        <v>60</v>
      </c>
      <c r="Z32" s="116">
        <f t="shared" si="172"/>
        <v>40</v>
      </c>
      <c r="AA32" s="116">
        <f t="shared" si="172"/>
        <v>100</v>
      </c>
      <c r="AB32" s="116">
        <f t="shared" si="172"/>
        <v>140</v>
      </c>
      <c r="AC32" s="116">
        <f t="shared" si="172"/>
        <v>40</v>
      </c>
      <c r="AD32" s="116">
        <f t="shared" si="172"/>
        <v>120</v>
      </c>
      <c r="AE32" s="112">
        <f t="shared" si="51"/>
        <v>2580</v>
      </c>
      <c r="AF32" s="116">
        <f t="shared" ref="AF32:AY32" si="173">SUM(AF33:AF34)</f>
        <v>500</v>
      </c>
      <c r="AG32" s="116">
        <f t="shared" si="173"/>
        <v>380</v>
      </c>
      <c r="AH32" s="116">
        <f t="shared" si="173"/>
        <v>100</v>
      </c>
      <c r="AI32" s="116">
        <f t="shared" si="173"/>
        <v>120</v>
      </c>
      <c r="AJ32" s="60">
        <f t="shared" si="173"/>
        <v>120</v>
      </c>
      <c r="AK32" s="60">
        <f t="shared" si="173"/>
        <v>60</v>
      </c>
      <c r="AL32" s="60">
        <f t="shared" si="173"/>
        <v>40</v>
      </c>
      <c r="AM32" s="60">
        <f t="shared" si="173"/>
        <v>100</v>
      </c>
      <c r="AN32" s="60">
        <f t="shared" si="173"/>
        <v>80</v>
      </c>
      <c r="AO32" s="116">
        <f t="shared" si="173"/>
        <v>220</v>
      </c>
      <c r="AP32" s="116">
        <f t="shared" si="173"/>
        <v>40</v>
      </c>
      <c r="AQ32" s="116">
        <f t="shared" si="173"/>
        <v>60</v>
      </c>
      <c r="AR32" s="116">
        <f t="shared" si="173"/>
        <v>260</v>
      </c>
      <c r="AS32" s="116">
        <f t="shared" si="173"/>
        <v>80</v>
      </c>
      <c r="AT32" s="116">
        <f t="shared" si="173"/>
        <v>80</v>
      </c>
      <c r="AU32" s="195">
        <f t="shared" si="173"/>
        <v>120</v>
      </c>
      <c r="AV32" s="195">
        <f t="shared" si="173"/>
        <v>40</v>
      </c>
      <c r="AW32" s="195">
        <f t="shared" si="173"/>
        <v>40</v>
      </c>
      <c r="AX32" s="195">
        <f t="shared" si="173"/>
        <v>40</v>
      </c>
      <c r="AY32" s="195">
        <f t="shared" si="173"/>
        <v>100</v>
      </c>
      <c r="AZ32" s="112">
        <f t="shared" si="72"/>
        <v>3140</v>
      </c>
      <c r="BA32" s="116">
        <f t="shared" ref="BA32:BS32" si="174">SUM(BA33:BA34)</f>
        <v>300</v>
      </c>
      <c r="BB32" s="116">
        <f t="shared" si="174"/>
        <v>140</v>
      </c>
      <c r="BC32" s="116">
        <f t="shared" si="174"/>
        <v>40</v>
      </c>
      <c r="BD32" s="116">
        <f t="shared" si="174"/>
        <v>120</v>
      </c>
      <c r="BE32" s="116">
        <f t="shared" si="174"/>
        <v>260</v>
      </c>
      <c r="BF32" s="116">
        <f t="shared" si="174"/>
        <v>40</v>
      </c>
      <c r="BG32" s="116">
        <f t="shared" si="174"/>
        <v>80</v>
      </c>
      <c r="BH32" s="116">
        <f t="shared" si="174"/>
        <v>120</v>
      </c>
      <c r="BI32" s="116">
        <f t="shared" si="174"/>
        <v>40</v>
      </c>
      <c r="BJ32" s="116">
        <f t="shared" si="174"/>
        <v>120</v>
      </c>
      <c r="BK32" s="116">
        <f t="shared" si="174"/>
        <v>40</v>
      </c>
      <c r="BL32" s="116">
        <f t="shared" si="174"/>
        <v>20</v>
      </c>
      <c r="BM32" s="116">
        <f t="shared" si="174"/>
        <v>200</v>
      </c>
      <c r="BN32" s="116">
        <f t="shared" si="174"/>
        <v>100</v>
      </c>
      <c r="BO32" s="116">
        <f t="shared" si="174"/>
        <v>440</v>
      </c>
      <c r="BP32" s="116">
        <f t="shared" si="174"/>
        <v>920</v>
      </c>
      <c r="BQ32" s="147">
        <f t="shared" si="174"/>
        <v>40</v>
      </c>
      <c r="BR32" s="147">
        <f t="shared" si="174"/>
        <v>40</v>
      </c>
      <c r="BS32" s="147">
        <f t="shared" si="174"/>
        <v>80</v>
      </c>
      <c r="BT32" s="112">
        <f t="shared" si="92"/>
        <v>900</v>
      </c>
      <c r="BU32" s="116">
        <f t="shared" ref="BU32:BZ32" si="175">SUM(BU33:BU34)</f>
        <v>600</v>
      </c>
      <c r="BV32" s="116">
        <f t="shared" si="175"/>
        <v>20</v>
      </c>
      <c r="BW32" s="116">
        <f t="shared" si="175"/>
        <v>60</v>
      </c>
      <c r="BX32" s="116">
        <f t="shared" si="175"/>
        <v>80</v>
      </c>
      <c r="BY32" s="116">
        <f t="shared" si="175"/>
        <v>120</v>
      </c>
      <c r="BZ32" s="116">
        <f t="shared" si="175"/>
        <v>20</v>
      </c>
      <c r="CA32" s="112">
        <f t="shared" si="99"/>
        <v>1200</v>
      </c>
      <c r="CB32" s="116">
        <f t="shared" ref="CB32:CJ32" si="176">SUM(CB33:CB34)</f>
        <v>160</v>
      </c>
      <c r="CC32" s="116">
        <f t="shared" si="176"/>
        <v>20</v>
      </c>
      <c r="CD32" s="116">
        <f t="shared" si="176"/>
        <v>20</v>
      </c>
      <c r="CE32" s="116">
        <f t="shared" si="176"/>
        <v>60</v>
      </c>
      <c r="CF32" s="116">
        <f t="shared" si="176"/>
        <v>20</v>
      </c>
      <c r="CG32" s="116">
        <f t="shared" si="176"/>
        <v>20</v>
      </c>
      <c r="CH32" s="116">
        <f t="shared" si="176"/>
        <v>140</v>
      </c>
      <c r="CI32" s="116">
        <f t="shared" si="176"/>
        <v>310</v>
      </c>
      <c r="CJ32" s="116">
        <f t="shared" si="176"/>
        <v>450</v>
      </c>
      <c r="CK32" s="112">
        <f t="shared" si="109"/>
        <v>345</v>
      </c>
      <c r="CL32" s="116">
        <f>SUM(CL33:CL34)</f>
        <v>15</v>
      </c>
      <c r="CM32" s="116">
        <f>SUM(CM33:CM34)</f>
        <v>250</v>
      </c>
      <c r="CN32" s="128">
        <f>SUM(CN33:CN34)</f>
        <v>20</v>
      </c>
      <c r="CO32" s="128">
        <f>SUM(CO33:CO34)</f>
        <v>20</v>
      </c>
      <c r="CP32" s="128">
        <f>SUM(CP33:CP34)</f>
        <v>40</v>
      </c>
    </row>
    <row r="33" spans="1:94" x14ac:dyDescent="0.3">
      <c r="A33" s="5" t="s">
        <v>8</v>
      </c>
      <c r="B33" s="28" t="s">
        <v>15</v>
      </c>
      <c r="C33" s="172">
        <f t="shared" si="16"/>
        <v>1800</v>
      </c>
      <c r="D33" s="116"/>
      <c r="E33" s="147"/>
      <c r="F33" s="147"/>
      <c r="G33" s="147"/>
      <c r="H33" s="174"/>
      <c r="I33" s="147"/>
      <c r="J33" s="147"/>
      <c r="K33" s="147"/>
      <c r="L33" s="128"/>
      <c r="M33" s="112">
        <f t="shared" si="34"/>
        <v>395</v>
      </c>
      <c r="N33" s="248">
        <v>20</v>
      </c>
      <c r="O33" s="147">
        <v>20</v>
      </c>
      <c r="P33" s="248">
        <v>20</v>
      </c>
      <c r="Q33" s="248"/>
      <c r="R33" s="147">
        <v>110</v>
      </c>
      <c r="S33" s="147">
        <v>40</v>
      </c>
      <c r="T33" s="147">
        <v>0</v>
      </c>
      <c r="U33" s="147">
        <v>20</v>
      </c>
      <c r="V33" s="147">
        <v>10</v>
      </c>
      <c r="W33" s="147">
        <v>25</v>
      </c>
      <c r="X33" s="147">
        <v>10</v>
      </c>
      <c r="Y33" s="147">
        <v>20</v>
      </c>
      <c r="Z33" s="147">
        <v>20</v>
      </c>
      <c r="AA33" s="147">
        <v>20</v>
      </c>
      <c r="AB33" s="248">
        <v>20</v>
      </c>
      <c r="AC33" s="248">
        <v>20</v>
      </c>
      <c r="AD33" s="248">
        <v>20</v>
      </c>
      <c r="AE33" s="112">
        <f t="shared" si="51"/>
        <v>540</v>
      </c>
      <c r="AF33" s="147">
        <v>80</v>
      </c>
      <c r="AG33" s="147">
        <v>40</v>
      </c>
      <c r="AH33" s="248">
        <v>20</v>
      </c>
      <c r="AI33" s="248">
        <v>20</v>
      </c>
      <c r="AJ33" s="50">
        <v>40</v>
      </c>
      <c r="AK33" s="248">
        <v>20</v>
      </c>
      <c r="AL33" s="248">
        <v>20</v>
      </c>
      <c r="AM33" s="248">
        <v>20</v>
      </c>
      <c r="AN33" s="248">
        <v>20</v>
      </c>
      <c r="AO33" s="248">
        <v>20</v>
      </c>
      <c r="AP33" s="248">
        <v>20</v>
      </c>
      <c r="AQ33" s="248">
        <v>20</v>
      </c>
      <c r="AR33" s="147">
        <v>60</v>
      </c>
      <c r="AS33" s="248">
        <v>20</v>
      </c>
      <c r="AT33" s="248">
        <v>20</v>
      </c>
      <c r="AU33" s="248">
        <v>20</v>
      </c>
      <c r="AV33" s="248">
        <v>20</v>
      </c>
      <c r="AW33" s="248">
        <v>20</v>
      </c>
      <c r="AX33" s="248">
        <v>20</v>
      </c>
      <c r="AY33" s="248">
        <v>20</v>
      </c>
      <c r="AZ33" s="112">
        <f t="shared" si="72"/>
        <v>360</v>
      </c>
      <c r="BA33" s="147"/>
      <c r="BB33" s="147">
        <v>20</v>
      </c>
      <c r="BC33" s="251">
        <v>20</v>
      </c>
      <c r="BD33" s="251">
        <v>20</v>
      </c>
      <c r="BE33" s="251">
        <v>20</v>
      </c>
      <c r="BF33" s="251">
        <v>20</v>
      </c>
      <c r="BG33" s="251">
        <v>20</v>
      </c>
      <c r="BH33" s="251">
        <v>20</v>
      </c>
      <c r="BI33" s="251">
        <v>20</v>
      </c>
      <c r="BJ33" s="147">
        <v>20</v>
      </c>
      <c r="BK33" s="147">
        <v>20</v>
      </c>
      <c r="BL33" s="248">
        <v>20</v>
      </c>
      <c r="BM33" s="248">
        <v>20</v>
      </c>
      <c r="BN33" s="147">
        <v>20</v>
      </c>
      <c r="BO33" s="248">
        <v>20</v>
      </c>
      <c r="BP33" s="147">
        <v>20</v>
      </c>
      <c r="BQ33" s="248">
        <v>20</v>
      </c>
      <c r="BR33" s="248">
        <v>20</v>
      </c>
      <c r="BS33" s="248">
        <v>20</v>
      </c>
      <c r="BT33" s="112">
        <f t="shared" si="92"/>
        <v>140</v>
      </c>
      <c r="BU33" s="147">
        <v>40</v>
      </c>
      <c r="BV33" s="248">
        <v>20</v>
      </c>
      <c r="BW33" s="248">
        <v>20</v>
      </c>
      <c r="BX33" s="248">
        <v>20</v>
      </c>
      <c r="BY33" s="248">
        <v>20</v>
      </c>
      <c r="BZ33" s="248">
        <v>20</v>
      </c>
      <c r="CA33" s="112">
        <f t="shared" si="99"/>
        <v>260</v>
      </c>
      <c r="CB33" s="147">
        <v>60</v>
      </c>
      <c r="CC33" s="248">
        <v>20</v>
      </c>
      <c r="CD33" s="147">
        <v>20</v>
      </c>
      <c r="CE33" s="147">
        <v>20</v>
      </c>
      <c r="CF33" s="248">
        <v>20</v>
      </c>
      <c r="CG33" s="248">
        <v>20</v>
      </c>
      <c r="CH33" s="147">
        <v>40</v>
      </c>
      <c r="CI33" s="147">
        <v>10</v>
      </c>
      <c r="CJ33" s="147">
        <v>50</v>
      </c>
      <c r="CK33" s="112">
        <f t="shared" si="109"/>
        <v>105</v>
      </c>
      <c r="CL33" s="147">
        <v>15</v>
      </c>
      <c r="CM33" s="147">
        <v>50</v>
      </c>
      <c r="CN33" s="128">
        <v>20</v>
      </c>
      <c r="CO33" s="128">
        <v>20</v>
      </c>
      <c r="CP33" s="128"/>
    </row>
    <row r="34" spans="1:94" x14ac:dyDescent="0.3">
      <c r="A34" s="5" t="s">
        <v>7</v>
      </c>
      <c r="B34" s="28" t="s">
        <v>15</v>
      </c>
      <c r="C34" s="172">
        <f t="shared" si="16"/>
        <v>8200</v>
      </c>
      <c r="D34" s="116"/>
      <c r="E34" s="147"/>
      <c r="F34" s="147"/>
      <c r="G34" s="147"/>
      <c r="H34" s="147"/>
      <c r="I34" s="174"/>
      <c r="J34" s="174"/>
      <c r="K34" s="147"/>
      <c r="L34" s="178">
        <v>40</v>
      </c>
      <c r="M34" s="112">
        <f t="shared" si="34"/>
        <v>1400</v>
      </c>
      <c r="N34" s="147">
        <v>100</v>
      </c>
      <c r="O34" s="248">
        <v>20</v>
      </c>
      <c r="P34" s="147">
        <v>120</v>
      </c>
      <c r="Q34" s="248">
        <v>20</v>
      </c>
      <c r="R34" s="147">
        <v>200</v>
      </c>
      <c r="S34" s="147">
        <v>100</v>
      </c>
      <c r="T34" s="147">
        <v>100</v>
      </c>
      <c r="U34" s="147">
        <v>100</v>
      </c>
      <c r="V34" s="147">
        <v>100</v>
      </c>
      <c r="W34" s="147">
        <v>120</v>
      </c>
      <c r="X34" s="147">
        <v>40</v>
      </c>
      <c r="Y34" s="248">
        <v>40</v>
      </c>
      <c r="Z34" s="147">
        <v>20</v>
      </c>
      <c r="AA34" s="147">
        <v>80</v>
      </c>
      <c r="AB34" s="147">
        <v>120</v>
      </c>
      <c r="AC34" s="248">
        <v>20</v>
      </c>
      <c r="AD34" s="147">
        <v>100</v>
      </c>
      <c r="AE34" s="112">
        <f t="shared" si="51"/>
        <v>2040</v>
      </c>
      <c r="AF34" s="147">
        <v>420</v>
      </c>
      <c r="AG34" s="147">
        <v>340</v>
      </c>
      <c r="AH34" s="147">
        <v>80</v>
      </c>
      <c r="AI34" s="147">
        <v>100</v>
      </c>
      <c r="AJ34" s="50">
        <v>80</v>
      </c>
      <c r="AK34" s="50">
        <v>40</v>
      </c>
      <c r="AL34" s="50">
        <v>20</v>
      </c>
      <c r="AM34" s="50">
        <v>80</v>
      </c>
      <c r="AN34" s="52">
        <v>60</v>
      </c>
      <c r="AO34" s="147">
        <v>200</v>
      </c>
      <c r="AP34" s="147">
        <v>20</v>
      </c>
      <c r="AQ34" s="147">
        <v>40</v>
      </c>
      <c r="AR34" s="147">
        <v>200</v>
      </c>
      <c r="AS34" s="147">
        <v>60</v>
      </c>
      <c r="AT34" s="147">
        <v>60</v>
      </c>
      <c r="AU34" s="147">
        <v>100</v>
      </c>
      <c r="AV34" s="248">
        <v>20</v>
      </c>
      <c r="AW34" s="248">
        <v>20</v>
      </c>
      <c r="AX34" s="147">
        <v>20</v>
      </c>
      <c r="AY34" s="174">
        <v>80</v>
      </c>
      <c r="AZ34" s="112">
        <f t="shared" si="72"/>
        <v>2780</v>
      </c>
      <c r="BA34" s="147">
        <v>300</v>
      </c>
      <c r="BB34" s="147">
        <v>120</v>
      </c>
      <c r="BC34" s="248">
        <v>20</v>
      </c>
      <c r="BD34" s="147">
        <v>100</v>
      </c>
      <c r="BE34" s="147">
        <v>240</v>
      </c>
      <c r="BF34" s="248">
        <v>20</v>
      </c>
      <c r="BG34" s="147">
        <v>60</v>
      </c>
      <c r="BH34" s="147">
        <v>100</v>
      </c>
      <c r="BI34" s="248">
        <v>20</v>
      </c>
      <c r="BJ34" s="147">
        <v>100</v>
      </c>
      <c r="BK34" s="147">
        <v>20</v>
      </c>
      <c r="BL34" s="147"/>
      <c r="BM34" s="147">
        <v>180</v>
      </c>
      <c r="BN34" s="147">
        <v>80</v>
      </c>
      <c r="BO34" s="147">
        <v>420</v>
      </c>
      <c r="BP34" s="147">
        <v>900</v>
      </c>
      <c r="BQ34" s="248">
        <v>20</v>
      </c>
      <c r="BR34" s="248">
        <v>20</v>
      </c>
      <c r="BS34" s="147">
        <v>60</v>
      </c>
      <c r="BT34" s="112">
        <f t="shared" si="92"/>
        <v>760</v>
      </c>
      <c r="BU34" s="147">
        <v>560</v>
      </c>
      <c r="BV34" s="147"/>
      <c r="BW34" s="147">
        <v>40</v>
      </c>
      <c r="BX34" s="147">
        <v>60</v>
      </c>
      <c r="BY34" s="147">
        <v>100</v>
      </c>
      <c r="BZ34" s="147">
        <v>0</v>
      </c>
      <c r="CA34" s="112">
        <f t="shared" si="99"/>
        <v>940</v>
      </c>
      <c r="CB34" s="147">
        <v>100</v>
      </c>
      <c r="CC34" s="147"/>
      <c r="CD34" s="147"/>
      <c r="CE34" s="147">
        <v>40</v>
      </c>
      <c r="CF34" s="147"/>
      <c r="CG34" s="147"/>
      <c r="CH34" s="147">
        <v>100</v>
      </c>
      <c r="CI34" s="147">
        <v>300</v>
      </c>
      <c r="CJ34" s="147">
        <v>400</v>
      </c>
      <c r="CK34" s="112">
        <f t="shared" si="109"/>
        <v>240</v>
      </c>
      <c r="CL34" s="147"/>
      <c r="CM34" s="147">
        <v>200</v>
      </c>
      <c r="CN34" s="128"/>
      <c r="CO34" s="128"/>
      <c r="CP34" s="128">
        <v>40</v>
      </c>
    </row>
    <row r="35" spans="1:94" ht="37.5" x14ac:dyDescent="0.3">
      <c r="A35" s="3" t="s">
        <v>69</v>
      </c>
      <c r="B35" s="24" t="s">
        <v>15</v>
      </c>
      <c r="C35" s="172">
        <f t="shared" si="16"/>
        <v>15000</v>
      </c>
      <c r="D35" s="116"/>
      <c r="E35" s="116"/>
      <c r="F35" s="116"/>
      <c r="G35" s="116">
        <v>200</v>
      </c>
      <c r="H35" s="116"/>
      <c r="I35" s="174"/>
      <c r="J35" s="174"/>
      <c r="K35" s="147"/>
      <c r="L35" s="128">
        <v>400</v>
      </c>
      <c r="M35" s="112">
        <f t="shared" si="34"/>
        <v>1840</v>
      </c>
      <c r="N35" s="147">
        <v>160</v>
      </c>
      <c r="O35" s="147">
        <v>60</v>
      </c>
      <c r="P35" s="147">
        <v>40</v>
      </c>
      <c r="Q35" s="147">
        <v>100</v>
      </c>
      <c r="R35" s="147">
        <v>200</v>
      </c>
      <c r="S35" s="147">
        <v>60</v>
      </c>
      <c r="T35" s="147">
        <v>80</v>
      </c>
      <c r="U35" s="147">
        <v>60</v>
      </c>
      <c r="V35" s="147">
        <v>180</v>
      </c>
      <c r="W35" s="147">
        <v>200</v>
      </c>
      <c r="X35" s="147">
        <v>80</v>
      </c>
      <c r="Y35" s="147">
        <v>160</v>
      </c>
      <c r="Z35" s="147">
        <v>200</v>
      </c>
      <c r="AA35" s="147">
        <v>200</v>
      </c>
      <c r="AB35" s="147">
        <v>40</v>
      </c>
      <c r="AC35" s="147">
        <v>20</v>
      </c>
      <c r="AD35" s="147">
        <v>0</v>
      </c>
      <c r="AE35" s="112">
        <f t="shared" si="51"/>
        <v>2480</v>
      </c>
      <c r="AF35" s="147">
        <v>500</v>
      </c>
      <c r="AG35" s="147">
        <v>200</v>
      </c>
      <c r="AH35" s="147">
        <v>120</v>
      </c>
      <c r="AI35" s="147">
        <v>140</v>
      </c>
      <c r="AJ35" s="60">
        <v>100</v>
      </c>
      <c r="AK35" s="60">
        <v>100</v>
      </c>
      <c r="AL35" s="60">
        <v>100</v>
      </c>
      <c r="AM35" s="60">
        <v>60</v>
      </c>
      <c r="AN35" s="60">
        <v>40</v>
      </c>
      <c r="AO35" s="147">
        <v>300</v>
      </c>
      <c r="AP35" s="147">
        <v>100</v>
      </c>
      <c r="AQ35" s="147">
        <v>60</v>
      </c>
      <c r="AR35" s="147">
        <v>100</v>
      </c>
      <c r="AS35" s="147">
        <v>100</v>
      </c>
      <c r="AT35" s="147">
        <v>100</v>
      </c>
      <c r="AU35" s="195">
        <v>200</v>
      </c>
      <c r="AV35" s="195"/>
      <c r="AW35" s="195">
        <v>100</v>
      </c>
      <c r="AX35" s="195"/>
      <c r="AY35" s="195">
        <v>60</v>
      </c>
      <c r="AZ35" s="112">
        <f t="shared" si="72"/>
        <v>4480</v>
      </c>
      <c r="BA35" s="147">
        <v>120</v>
      </c>
      <c r="BB35" s="147">
        <v>80</v>
      </c>
      <c r="BC35" s="147">
        <v>100</v>
      </c>
      <c r="BD35" s="147">
        <v>260</v>
      </c>
      <c r="BE35" s="147">
        <v>100</v>
      </c>
      <c r="BF35" s="248">
        <v>680</v>
      </c>
      <c r="BG35" s="147">
        <v>100</v>
      </c>
      <c r="BH35" s="147">
        <v>240</v>
      </c>
      <c r="BI35" s="147">
        <v>200</v>
      </c>
      <c r="BJ35" s="147">
        <v>500</v>
      </c>
      <c r="BK35" s="147">
        <v>100</v>
      </c>
      <c r="BL35" s="147">
        <v>160</v>
      </c>
      <c r="BM35" s="248">
        <v>800</v>
      </c>
      <c r="BN35" s="147">
        <v>60</v>
      </c>
      <c r="BO35" s="147">
        <v>120</v>
      </c>
      <c r="BP35" s="147">
        <v>200</v>
      </c>
      <c r="BQ35" s="147">
        <v>100</v>
      </c>
      <c r="BR35" s="147">
        <v>500</v>
      </c>
      <c r="BS35" s="147">
        <v>60</v>
      </c>
      <c r="BT35" s="112">
        <f t="shared" si="92"/>
        <v>2540</v>
      </c>
      <c r="BU35" s="248">
        <v>800</v>
      </c>
      <c r="BV35" s="248">
        <v>440</v>
      </c>
      <c r="BW35" s="248">
        <v>700</v>
      </c>
      <c r="BX35" s="147">
        <v>360</v>
      </c>
      <c r="BY35" s="147">
        <v>200</v>
      </c>
      <c r="BZ35" s="147">
        <v>40</v>
      </c>
      <c r="CA35" s="112">
        <f t="shared" si="99"/>
        <v>2380</v>
      </c>
      <c r="CB35" s="147">
        <v>200</v>
      </c>
      <c r="CC35" s="147">
        <v>100</v>
      </c>
      <c r="CD35" s="147">
        <v>100</v>
      </c>
      <c r="CE35" s="147">
        <v>1000</v>
      </c>
      <c r="CF35" s="147">
        <v>200</v>
      </c>
      <c r="CG35" s="147">
        <v>500</v>
      </c>
      <c r="CH35" s="147">
        <v>100</v>
      </c>
      <c r="CI35" s="147">
        <v>60</v>
      </c>
      <c r="CJ35" s="147">
        <v>120</v>
      </c>
      <c r="CK35" s="112">
        <f t="shared" si="109"/>
        <v>680</v>
      </c>
      <c r="CL35" s="147">
        <v>200</v>
      </c>
      <c r="CM35" s="147">
        <v>80</v>
      </c>
      <c r="CN35" s="128">
        <v>100</v>
      </c>
      <c r="CO35" s="128">
        <v>140</v>
      </c>
      <c r="CP35" s="128">
        <v>160</v>
      </c>
    </row>
    <row r="36" spans="1:94" ht="37.5" x14ac:dyDescent="0.3">
      <c r="A36" s="6" t="s">
        <v>184</v>
      </c>
      <c r="B36" s="27" t="s">
        <v>15</v>
      </c>
      <c r="C36" s="172">
        <f>SUM(D36+E36+F36+G36+H36+I36+J36+K36+L36+M36+AE36+AZ36+BT36+CA36+CK36)</f>
        <v>10000</v>
      </c>
      <c r="D36" s="125">
        <f>SUM(D37:D48)</f>
        <v>0</v>
      </c>
      <c r="E36" s="125">
        <f>SUM(E37:E48)</f>
        <v>0</v>
      </c>
      <c r="F36" s="125">
        <f>SUM(F37:F48)</f>
        <v>700</v>
      </c>
      <c r="G36" s="236"/>
      <c r="H36" s="125">
        <f t="shared" ref="H36:L36" si="177">SUM(H37:H48)</f>
        <v>0</v>
      </c>
      <c r="I36" s="125">
        <f t="shared" si="177"/>
        <v>0</v>
      </c>
      <c r="J36" s="125">
        <f t="shared" si="177"/>
        <v>0</v>
      </c>
      <c r="K36" s="125">
        <f t="shared" si="177"/>
        <v>0</v>
      </c>
      <c r="L36" s="125">
        <f t="shared" si="177"/>
        <v>0</v>
      </c>
      <c r="M36" s="110">
        <f>SUM(N36:AD36)</f>
        <v>700</v>
      </c>
      <c r="N36" s="125">
        <f t="shared" ref="N36:AD36" si="178">SUM(N37:N48)</f>
        <v>0</v>
      </c>
      <c r="O36" s="125">
        <f t="shared" si="178"/>
        <v>0</v>
      </c>
      <c r="P36" s="125">
        <f t="shared" si="178"/>
        <v>0</v>
      </c>
      <c r="Q36" s="125">
        <f t="shared" si="178"/>
        <v>0</v>
      </c>
      <c r="R36" s="125">
        <f t="shared" si="178"/>
        <v>0</v>
      </c>
      <c r="S36" s="125">
        <f t="shared" si="178"/>
        <v>0</v>
      </c>
      <c r="T36" s="125">
        <f t="shared" si="178"/>
        <v>0</v>
      </c>
      <c r="U36" s="125">
        <f t="shared" si="178"/>
        <v>0</v>
      </c>
      <c r="V36" s="125">
        <f t="shared" si="178"/>
        <v>0</v>
      </c>
      <c r="W36" s="125">
        <f t="shared" si="178"/>
        <v>0</v>
      </c>
      <c r="X36" s="125">
        <f t="shared" si="178"/>
        <v>0</v>
      </c>
      <c r="Y36" s="125">
        <f t="shared" si="178"/>
        <v>700</v>
      </c>
      <c r="Z36" s="125">
        <f t="shared" si="178"/>
        <v>0</v>
      </c>
      <c r="AA36" s="125">
        <f t="shared" si="178"/>
        <v>0</v>
      </c>
      <c r="AB36" s="125">
        <f t="shared" si="178"/>
        <v>0</v>
      </c>
      <c r="AC36" s="125">
        <f t="shared" si="178"/>
        <v>0</v>
      </c>
      <c r="AD36" s="125">
        <f t="shared" si="178"/>
        <v>0</v>
      </c>
      <c r="AE36" s="110">
        <f t="shared" si="51"/>
        <v>2220</v>
      </c>
      <c r="AF36" s="125">
        <f>SUM(AF37:AF48)</f>
        <v>820</v>
      </c>
      <c r="AG36" s="125">
        <f>SUM(AG37:AG48)</f>
        <v>0</v>
      </c>
      <c r="AH36" s="125">
        <f>SUM(AH37:AH48)</f>
        <v>0</v>
      </c>
      <c r="AI36" s="125">
        <f>SUM(AI37:AI48)</f>
        <v>0</v>
      </c>
      <c r="AJ36" s="49">
        <f>SUM(AJ37:AJ41)</f>
        <v>400</v>
      </c>
      <c r="AK36" s="49">
        <f>SUM(AK37:AK41)</f>
        <v>0</v>
      </c>
      <c r="AL36" s="49">
        <f>SUM(AL37:AL41)</f>
        <v>0</v>
      </c>
      <c r="AM36" s="49">
        <f>SUM(AM37:AM41)</f>
        <v>0</v>
      </c>
      <c r="AN36" s="49">
        <f>SUM(AN37:AN41)</f>
        <v>0</v>
      </c>
      <c r="AO36" s="125">
        <f t="shared" ref="AO36:AT36" si="179">SUM(AO37:AO48)</f>
        <v>600</v>
      </c>
      <c r="AP36" s="125">
        <f t="shared" si="179"/>
        <v>0</v>
      </c>
      <c r="AQ36" s="125">
        <f t="shared" si="179"/>
        <v>0</v>
      </c>
      <c r="AR36" s="125">
        <f t="shared" si="179"/>
        <v>0</v>
      </c>
      <c r="AS36" s="125">
        <f t="shared" si="179"/>
        <v>0</v>
      </c>
      <c r="AT36" s="125">
        <f t="shared" si="179"/>
        <v>0</v>
      </c>
      <c r="AU36" s="110">
        <f>SUM(AU37:AU41,AU42,AU43,AU44,AU45,AU48,AU47,AU46)</f>
        <v>400</v>
      </c>
      <c r="AV36" s="110">
        <f>SUM(AV37:AV41,AV42,AV43,AV44,AV45,AV48,AV47,AV46)</f>
        <v>0</v>
      </c>
      <c r="AW36" s="110">
        <f>SUM(AW37:AW41,AW42,AW43,AW44,AW45,AW48,AW47,AW46)</f>
        <v>0</v>
      </c>
      <c r="AX36" s="110">
        <f>SUM(AX37:AX41,AX42,AX43,AX44,AX45,AX48,AX47,AX46)</f>
        <v>0</v>
      </c>
      <c r="AY36" s="237">
        <f>SUM(AY37:AY41,AY42,AY43,AY44,AY45,AY48,AY47,AY46)</f>
        <v>0</v>
      </c>
      <c r="AZ36" s="110">
        <f t="shared" si="72"/>
        <v>700</v>
      </c>
      <c r="BA36" s="125">
        <f t="shared" ref="BA36:BP36" si="180">SUM(BA37:BA48)</f>
        <v>700</v>
      </c>
      <c r="BB36" s="125">
        <f t="shared" si="180"/>
        <v>0</v>
      </c>
      <c r="BC36" s="125">
        <f t="shared" si="180"/>
        <v>0</v>
      </c>
      <c r="BD36" s="125">
        <f t="shared" si="180"/>
        <v>0</v>
      </c>
      <c r="BE36" s="125">
        <f t="shared" si="180"/>
        <v>0</v>
      </c>
      <c r="BF36" s="125">
        <f t="shared" si="180"/>
        <v>0</v>
      </c>
      <c r="BG36" s="125">
        <f t="shared" si="180"/>
        <v>0</v>
      </c>
      <c r="BH36" s="125">
        <f t="shared" si="180"/>
        <v>0</v>
      </c>
      <c r="BI36" s="125">
        <f t="shared" si="180"/>
        <v>0</v>
      </c>
      <c r="BJ36" s="125">
        <f t="shared" si="180"/>
        <v>0</v>
      </c>
      <c r="BK36" s="125">
        <f t="shared" si="180"/>
        <v>0</v>
      </c>
      <c r="BL36" s="125">
        <f t="shared" si="180"/>
        <v>0</v>
      </c>
      <c r="BM36" s="125">
        <f t="shared" si="180"/>
        <v>0</v>
      </c>
      <c r="BN36" s="125">
        <f t="shared" si="180"/>
        <v>0</v>
      </c>
      <c r="BO36" s="125">
        <f t="shared" si="180"/>
        <v>0</v>
      </c>
      <c r="BP36" s="125">
        <f t="shared" si="180"/>
        <v>0</v>
      </c>
      <c r="BQ36" s="126"/>
      <c r="BR36" s="126"/>
      <c r="BS36" s="126"/>
      <c r="BT36" s="110">
        <f t="shared" si="92"/>
        <v>3980</v>
      </c>
      <c r="BU36" s="125">
        <f t="shared" ref="BU36:BZ36" si="181">SUM(BU37:BU48)</f>
        <v>1180</v>
      </c>
      <c r="BV36" s="125">
        <f t="shared" si="181"/>
        <v>0</v>
      </c>
      <c r="BW36" s="125">
        <f t="shared" si="181"/>
        <v>800</v>
      </c>
      <c r="BX36" s="125">
        <f t="shared" si="181"/>
        <v>2000</v>
      </c>
      <c r="BY36" s="125">
        <f t="shared" si="181"/>
        <v>0</v>
      </c>
      <c r="BZ36" s="125">
        <f t="shared" si="181"/>
        <v>0</v>
      </c>
      <c r="CA36" s="110">
        <f t="shared" si="99"/>
        <v>1200</v>
      </c>
      <c r="CB36" s="125">
        <f t="shared" ref="CB36:CJ36" si="182">SUM(CB37:CB48)</f>
        <v>0</v>
      </c>
      <c r="CC36" s="125">
        <f t="shared" si="182"/>
        <v>0</v>
      </c>
      <c r="CD36" s="125">
        <f t="shared" si="182"/>
        <v>0</v>
      </c>
      <c r="CE36" s="125">
        <f t="shared" si="182"/>
        <v>1200</v>
      </c>
      <c r="CF36" s="125">
        <f t="shared" si="182"/>
        <v>0</v>
      </c>
      <c r="CG36" s="125">
        <f t="shared" si="182"/>
        <v>0</v>
      </c>
      <c r="CH36" s="125">
        <f t="shared" si="182"/>
        <v>0</v>
      </c>
      <c r="CI36" s="125">
        <f t="shared" si="182"/>
        <v>0</v>
      </c>
      <c r="CJ36" s="125">
        <f t="shared" si="182"/>
        <v>0</v>
      </c>
      <c r="CK36" s="110">
        <f t="shared" si="109"/>
        <v>500</v>
      </c>
      <c r="CL36" s="125">
        <f>SUM(CL37:CL48)</f>
        <v>500</v>
      </c>
      <c r="CM36" s="125">
        <f>SUM(CM37:CM48)</f>
        <v>0</v>
      </c>
      <c r="CN36" s="125">
        <f>SUM(CN37:CN48)</f>
        <v>0</v>
      </c>
      <c r="CO36" s="125">
        <f>SUM(CO37:CO48)</f>
        <v>0</v>
      </c>
      <c r="CP36" s="125">
        <f>SUM(CP37:CP48)</f>
        <v>0</v>
      </c>
    </row>
    <row r="37" spans="1:94" ht="37.5" hidden="1" x14ac:dyDescent="0.3">
      <c r="A37" s="5" t="s">
        <v>54</v>
      </c>
      <c r="B37" s="28" t="s">
        <v>15</v>
      </c>
      <c r="C37" s="172">
        <f t="shared" si="16"/>
        <v>1180</v>
      </c>
      <c r="D37" s="116"/>
      <c r="E37" s="147"/>
      <c r="F37" s="147"/>
      <c r="G37" s="147"/>
      <c r="H37" s="147"/>
      <c r="I37" s="174"/>
      <c r="J37" s="174"/>
      <c r="K37" s="147"/>
      <c r="L37" s="128"/>
      <c r="M37" s="112">
        <f t="shared" si="34"/>
        <v>0</v>
      </c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74"/>
      <c r="Z37" s="174"/>
      <c r="AA37" s="174"/>
      <c r="AB37" s="174"/>
      <c r="AC37" s="174"/>
      <c r="AD37" s="147"/>
      <c r="AE37" s="112">
        <f t="shared" si="51"/>
        <v>0</v>
      </c>
      <c r="AF37" s="147"/>
      <c r="AG37" s="147"/>
      <c r="AH37" s="147"/>
      <c r="AI37" s="147"/>
      <c r="AJ37" s="50"/>
      <c r="AK37" s="50"/>
      <c r="AL37" s="50"/>
      <c r="AM37" s="50"/>
      <c r="AN37" s="52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74"/>
      <c r="AZ37" s="112">
        <f t="shared" si="72"/>
        <v>0</v>
      </c>
      <c r="BA37" s="147"/>
      <c r="BB37" s="147"/>
      <c r="BC37" s="147"/>
      <c r="BD37" s="147"/>
      <c r="BE37" s="173"/>
      <c r="BF37" s="174"/>
      <c r="BG37" s="147"/>
      <c r="BH37" s="147"/>
      <c r="BI37" s="147"/>
      <c r="BJ37" s="147"/>
      <c r="BK37" s="147"/>
      <c r="BL37" s="147"/>
      <c r="BM37" s="147"/>
      <c r="BN37" s="147"/>
      <c r="BO37" s="147"/>
      <c r="BP37" s="147"/>
      <c r="BQ37" s="147"/>
      <c r="BR37" s="147"/>
      <c r="BS37" s="147"/>
      <c r="BT37" s="112">
        <f t="shared" si="92"/>
        <v>1180</v>
      </c>
      <c r="BU37" s="147">
        <v>1180</v>
      </c>
      <c r="BV37" s="147"/>
      <c r="BW37" s="147"/>
      <c r="BX37" s="147"/>
      <c r="BY37" s="147"/>
      <c r="BZ37" s="147"/>
      <c r="CA37" s="112">
        <f t="shared" si="99"/>
        <v>0</v>
      </c>
      <c r="CB37" s="174"/>
      <c r="CC37" s="147"/>
      <c r="CD37" s="147"/>
      <c r="CE37" s="174"/>
      <c r="CF37" s="174"/>
      <c r="CG37" s="174"/>
      <c r="CH37" s="174"/>
      <c r="CI37" s="174"/>
      <c r="CJ37" s="174"/>
      <c r="CK37" s="112">
        <f t="shared" si="109"/>
        <v>0</v>
      </c>
      <c r="CL37" s="147"/>
      <c r="CM37" s="147"/>
      <c r="CN37" s="177"/>
      <c r="CO37" s="177"/>
      <c r="CP37" s="177"/>
    </row>
    <row r="38" spans="1:94" ht="37.5" hidden="1" x14ac:dyDescent="0.3">
      <c r="A38" s="37" t="s">
        <v>62</v>
      </c>
      <c r="B38" s="28" t="s">
        <v>15</v>
      </c>
      <c r="C38" s="172">
        <f t="shared" si="16"/>
        <v>700</v>
      </c>
      <c r="D38" s="116"/>
      <c r="E38" s="147"/>
      <c r="F38" s="147"/>
      <c r="G38" s="147"/>
      <c r="H38" s="147"/>
      <c r="I38" s="162"/>
      <c r="J38" s="162"/>
      <c r="K38" s="159"/>
      <c r="L38" s="178"/>
      <c r="M38" s="112">
        <f t="shared" si="34"/>
        <v>0</v>
      </c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62"/>
      <c r="Z38" s="162"/>
      <c r="AA38" s="162"/>
      <c r="AB38" s="162"/>
      <c r="AC38" s="162"/>
      <c r="AD38" s="159"/>
      <c r="AE38" s="112">
        <f t="shared" si="51"/>
        <v>0</v>
      </c>
      <c r="AF38" s="159"/>
      <c r="AG38" s="159"/>
      <c r="AH38" s="159"/>
      <c r="AI38" s="159"/>
      <c r="AJ38" s="51"/>
      <c r="AK38" s="51"/>
      <c r="AL38" s="51"/>
      <c r="AM38" s="51"/>
      <c r="AN38" s="62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62"/>
      <c r="AZ38" s="112">
        <f t="shared" si="72"/>
        <v>700</v>
      </c>
      <c r="BA38" s="159">
        <v>700</v>
      </c>
      <c r="BB38" s="159"/>
      <c r="BC38" s="159"/>
      <c r="BD38" s="159"/>
      <c r="BE38" s="175"/>
      <c r="BF38" s="162"/>
      <c r="BG38" s="159"/>
      <c r="BH38" s="159"/>
      <c r="BI38" s="159"/>
      <c r="BJ38" s="159"/>
      <c r="BK38" s="159"/>
      <c r="BL38" s="159"/>
      <c r="BM38" s="159"/>
      <c r="BN38" s="159"/>
      <c r="BO38" s="159"/>
      <c r="BP38" s="159"/>
      <c r="BQ38" s="147"/>
      <c r="BR38" s="147"/>
      <c r="BS38" s="147"/>
      <c r="BT38" s="112">
        <f t="shared" si="92"/>
        <v>0</v>
      </c>
      <c r="BU38" s="159"/>
      <c r="BV38" s="159"/>
      <c r="BW38" s="159"/>
      <c r="BX38" s="159"/>
      <c r="BY38" s="159"/>
      <c r="BZ38" s="159"/>
      <c r="CA38" s="112">
        <f t="shared" si="99"/>
        <v>0</v>
      </c>
      <c r="CB38" s="162"/>
      <c r="CC38" s="159"/>
      <c r="CD38" s="159"/>
      <c r="CE38" s="162"/>
      <c r="CF38" s="162"/>
      <c r="CG38" s="162"/>
      <c r="CH38" s="162"/>
      <c r="CI38" s="162"/>
      <c r="CJ38" s="162"/>
      <c r="CK38" s="112">
        <f t="shared" si="109"/>
        <v>0</v>
      </c>
      <c r="CL38" s="159"/>
      <c r="CM38" s="159"/>
      <c r="CN38" s="196"/>
      <c r="CO38" s="196"/>
      <c r="CP38" s="196"/>
    </row>
    <row r="39" spans="1:94" ht="37.5" hidden="1" x14ac:dyDescent="0.3">
      <c r="A39" s="37" t="s">
        <v>60</v>
      </c>
      <c r="B39" s="28" t="s">
        <v>15</v>
      </c>
      <c r="C39" s="172">
        <f t="shared" si="16"/>
        <v>800</v>
      </c>
      <c r="D39" s="116"/>
      <c r="E39" s="147"/>
      <c r="F39" s="147"/>
      <c r="G39" s="147"/>
      <c r="H39" s="147"/>
      <c r="I39" s="162"/>
      <c r="J39" s="162"/>
      <c r="K39" s="159"/>
      <c r="L39" s="128"/>
      <c r="M39" s="112">
        <f t="shared" si="34"/>
        <v>0</v>
      </c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62"/>
      <c r="Z39" s="162"/>
      <c r="AA39" s="162"/>
      <c r="AB39" s="162"/>
      <c r="AC39" s="162"/>
      <c r="AD39" s="159"/>
      <c r="AE39" s="112">
        <f t="shared" si="51"/>
        <v>0</v>
      </c>
      <c r="AF39" s="159"/>
      <c r="AG39" s="159"/>
      <c r="AH39" s="159"/>
      <c r="AI39" s="159"/>
      <c r="AJ39" s="51"/>
      <c r="AK39" s="51"/>
      <c r="AL39" s="51"/>
      <c r="AM39" s="51"/>
      <c r="AN39" s="62"/>
      <c r="AO39" s="159"/>
      <c r="AP39" s="159"/>
      <c r="AQ39" s="159"/>
      <c r="AR39" s="159"/>
      <c r="AS39" s="159"/>
      <c r="AT39" s="159"/>
      <c r="AU39" s="159"/>
      <c r="AV39" s="159"/>
      <c r="AW39" s="159"/>
      <c r="AX39" s="159"/>
      <c r="AY39" s="162"/>
      <c r="AZ39" s="112">
        <f t="shared" si="72"/>
        <v>0</v>
      </c>
      <c r="BA39" s="159"/>
      <c r="BB39" s="159"/>
      <c r="BC39" s="159"/>
      <c r="BD39" s="159"/>
      <c r="BE39" s="175"/>
      <c r="BF39" s="162"/>
      <c r="BG39" s="159"/>
      <c r="BH39" s="159"/>
      <c r="BI39" s="159"/>
      <c r="BJ39" s="159"/>
      <c r="BK39" s="159"/>
      <c r="BL39" s="159"/>
      <c r="BM39" s="159"/>
      <c r="BN39" s="159"/>
      <c r="BO39" s="159"/>
      <c r="BP39" s="159"/>
      <c r="BQ39" s="147"/>
      <c r="BR39" s="147"/>
      <c r="BS39" s="147"/>
      <c r="BT39" s="112">
        <f t="shared" si="92"/>
        <v>800</v>
      </c>
      <c r="BU39" s="159"/>
      <c r="BV39" s="159"/>
      <c r="BW39" s="159">
        <v>800</v>
      </c>
      <c r="BX39" s="159"/>
      <c r="BY39" s="159"/>
      <c r="BZ39" s="159"/>
      <c r="CA39" s="112">
        <f t="shared" si="99"/>
        <v>0</v>
      </c>
      <c r="CB39" s="162"/>
      <c r="CC39" s="159"/>
      <c r="CD39" s="159"/>
      <c r="CE39" s="162"/>
      <c r="CF39" s="162"/>
      <c r="CG39" s="162"/>
      <c r="CH39" s="162"/>
      <c r="CI39" s="162"/>
      <c r="CJ39" s="162"/>
      <c r="CK39" s="112">
        <f t="shared" si="109"/>
        <v>0</v>
      </c>
      <c r="CL39" s="159"/>
      <c r="CM39" s="159"/>
      <c r="CN39" s="196"/>
      <c r="CO39" s="196"/>
      <c r="CP39" s="196"/>
    </row>
    <row r="40" spans="1:94" ht="37.5" hidden="1" x14ac:dyDescent="0.3">
      <c r="A40" s="5" t="s">
        <v>61</v>
      </c>
      <c r="B40" s="28" t="s">
        <v>15</v>
      </c>
      <c r="C40" s="172">
        <f t="shared" si="16"/>
        <v>820</v>
      </c>
      <c r="D40" s="116"/>
      <c r="E40" s="147"/>
      <c r="F40" s="147"/>
      <c r="G40" s="147"/>
      <c r="H40" s="147"/>
      <c r="I40" s="162"/>
      <c r="J40" s="162"/>
      <c r="K40" s="159"/>
      <c r="L40" s="178"/>
      <c r="M40" s="112">
        <f t="shared" si="34"/>
        <v>0</v>
      </c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62"/>
      <c r="Z40" s="162"/>
      <c r="AA40" s="162"/>
      <c r="AB40" s="162"/>
      <c r="AC40" s="162"/>
      <c r="AD40" s="159"/>
      <c r="AE40" s="112">
        <f t="shared" si="51"/>
        <v>820</v>
      </c>
      <c r="AF40" s="159">
        <v>820</v>
      </c>
      <c r="AG40" s="159"/>
      <c r="AH40" s="159"/>
      <c r="AI40" s="159"/>
      <c r="AJ40" s="51"/>
      <c r="AK40" s="51"/>
      <c r="AL40" s="51"/>
      <c r="AM40" s="51"/>
      <c r="AN40" s="62"/>
      <c r="AO40" s="159"/>
      <c r="AP40" s="159"/>
      <c r="AQ40" s="159"/>
      <c r="AR40" s="159"/>
      <c r="AS40" s="159"/>
      <c r="AT40" s="159"/>
      <c r="AU40" s="159"/>
      <c r="AV40" s="159"/>
      <c r="AW40" s="159"/>
      <c r="AX40" s="159"/>
      <c r="AY40" s="162"/>
      <c r="AZ40" s="112">
        <f t="shared" si="72"/>
        <v>0</v>
      </c>
      <c r="BA40" s="159"/>
      <c r="BB40" s="159"/>
      <c r="BC40" s="159"/>
      <c r="BD40" s="159"/>
      <c r="BE40" s="175"/>
      <c r="BF40" s="162"/>
      <c r="BG40" s="159"/>
      <c r="BH40" s="159"/>
      <c r="BI40" s="159"/>
      <c r="BJ40" s="159"/>
      <c r="BK40" s="159"/>
      <c r="BL40" s="159"/>
      <c r="BM40" s="159"/>
      <c r="BN40" s="159"/>
      <c r="BO40" s="159"/>
      <c r="BP40" s="159"/>
      <c r="BQ40" s="147"/>
      <c r="BR40" s="147"/>
      <c r="BS40" s="147"/>
      <c r="BT40" s="112">
        <f t="shared" si="92"/>
        <v>0</v>
      </c>
      <c r="BU40" s="159"/>
      <c r="BV40" s="159"/>
      <c r="BW40" s="159"/>
      <c r="BX40" s="159"/>
      <c r="BY40" s="159"/>
      <c r="BZ40" s="159"/>
      <c r="CA40" s="112">
        <f t="shared" si="99"/>
        <v>0</v>
      </c>
      <c r="CB40" s="162"/>
      <c r="CC40" s="159"/>
      <c r="CD40" s="159"/>
      <c r="CE40" s="162"/>
      <c r="CF40" s="162"/>
      <c r="CG40" s="162"/>
      <c r="CH40" s="162"/>
      <c r="CI40" s="162"/>
      <c r="CJ40" s="162"/>
      <c r="CK40" s="112">
        <f t="shared" si="109"/>
        <v>0</v>
      </c>
      <c r="CL40" s="159"/>
      <c r="CM40" s="159"/>
      <c r="CN40" s="196"/>
      <c r="CO40" s="196"/>
      <c r="CP40" s="196"/>
    </row>
    <row r="41" spans="1:94" ht="37.5" hidden="1" x14ac:dyDescent="0.3">
      <c r="A41" s="5" t="s">
        <v>158</v>
      </c>
      <c r="B41" s="28" t="s">
        <v>15</v>
      </c>
      <c r="C41" s="172">
        <f t="shared" si="16"/>
        <v>400</v>
      </c>
      <c r="D41" s="116"/>
      <c r="E41" s="147"/>
      <c r="F41" s="147"/>
      <c r="G41" s="147"/>
      <c r="H41" s="147"/>
      <c r="I41" s="174"/>
      <c r="J41" s="174"/>
      <c r="K41" s="147"/>
      <c r="L41" s="128"/>
      <c r="M41" s="112">
        <f t="shared" si="34"/>
        <v>0</v>
      </c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74"/>
      <c r="Z41" s="174"/>
      <c r="AA41" s="174"/>
      <c r="AB41" s="174"/>
      <c r="AC41" s="174"/>
      <c r="AD41" s="147"/>
      <c r="AE41" s="112">
        <f t="shared" si="51"/>
        <v>400</v>
      </c>
      <c r="AF41" s="147"/>
      <c r="AG41" s="147"/>
      <c r="AH41" s="147"/>
      <c r="AI41" s="147"/>
      <c r="AJ41" s="60">
        <v>400</v>
      </c>
      <c r="AK41" s="65"/>
      <c r="AL41" s="65"/>
      <c r="AM41" s="65"/>
      <c r="AN41" s="65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74"/>
      <c r="AZ41" s="112">
        <f t="shared" si="72"/>
        <v>0</v>
      </c>
      <c r="BA41" s="147"/>
      <c r="BB41" s="147"/>
      <c r="BC41" s="147"/>
      <c r="BD41" s="147"/>
      <c r="BE41" s="173"/>
      <c r="BF41" s="174"/>
      <c r="BG41" s="147"/>
      <c r="BH41" s="147"/>
      <c r="BI41" s="147"/>
      <c r="BJ41" s="147"/>
      <c r="BK41" s="147"/>
      <c r="BL41" s="147"/>
      <c r="BM41" s="147"/>
      <c r="BN41" s="147"/>
      <c r="BO41" s="147"/>
      <c r="BP41" s="147"/>
      <c r="BQ41" s="147"/>
      <c r="BR41" s="147"/>
      <c r="BS41" s="147"/>
      <c r="BT41" s="112">
        <f t="shared" si="92"/>
        <v>0</v>
      </c>
      <c r="BU41" s="147"/>
      <c r="BV41" s="147"/>
      <c r="BW41" s="147"/>
      <c r="BX41" s="147"/>
      <c r="BY41" s="147"/>
      <c r="BZ41" s="147"/>
      <c r="CA41" s="112">
        <f t="shared" si="99"/>
        <v>0</v>
      </c>
      <c r="CB41" s="174"/>
      <c r="CC41" s="147"/>
      <c r="CD41" s="147"/>
      <c r="CE41" s="174"/>
      <c r="CF41" s="174"/>
      <c r="CG41" s="174"/>
      <c r="CH41" s="174"/>
      <c r="CI41" s="174"/>
      <c r="CJ41" s="174"/>
      <c r="CK41" s="112">
        <f t="shared" si="109"/>
        <v>0</v>
      </c>
      <c r="CL41" s="147"/>
      <c r="CM41" s="147"/>
      <c r="CN41" s="177"/>
      <c r="CO41" s="177"/>
      <c r="CP41" s="177"/>
    </row>
    <row r="42" spans="1:94" ht="37.5" hidden="1" x14ac:dyDescent="0.3">
      <c r="A42" s="5" t="s">
        <v>159</v>
      </c>
      <c r="B42" s="28" t="s">
        <v>15</v>
      </c>
      <c r="C42" s="172">
        <f t="shared" si="16"/>
        <v>600</v>
      </c>
      <c r="D42" s="116"/>
      <c r="E42" s="147"/>
      <c r="F42" s="147"/>
      <c r="G42" s="147"/>
      <c r="H42" s="147"/>
      <c r="I42" s="162"/>
      <c r="J42" s="162"/>
      <c r="K42" s="159"/>
      <c r="L42" s="178"/>
      <c r="M42" s="112">
        <f t="shared" si="34"/>
        <v>0</v>
      </c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62"/>
      <c r="Z42" s="162"/>
      <c r="AA42" s="162"/>
      <c r="AB42" s="162"/>
      <c r="AC42" s="162"/>
      <c r="AD42" s="159"/>
      <c r="AE42" s="112">
        <f t="shared" si="51"/>
        <v>600</v>
      </c>
      <c r="AF42" s="159"/>
      <c r="AG42" s="159"/>
      <c r="AH42" s="159"/>
      <c r="AI42" s="159"/>
      <c r="AJ42" s="51"/>
      <c r="AK42" s="51"/>
      <c r="AL42" s="51"/>
      <c r="AM42" s="51"/>
      <c r="AN42" s="62"/>
      <c r="AO42" s="159">
        <v>600</v>
      </c>
      <c r="AP42" s="159"/>
      <c r="AQ42" s="159"/>
      <c r="AR42" s="159"/>
      <c r="AS42" s="159"/>
      <c r="AT42" s="159"/>
      <c r="AU42" s="159"/>
      <c r="AV42" s="159"/>
      <c r="AW42" s="159"/>
      <c r="AX42" s="159"/>
      <c r="AY42" s="162"/>
      <c r="AZ42" s="112">
        <f t="shared" si="72"/>
        <v>0</v>
      </c>
      <c r="BA42" s="159"/>
      <c r="BB42" s="159"/>
      <c r="BC42" s="159"/>
      <c r="BD42" s="159"/>
      <c r="BE42" s="175"/>
      <c r="BF42" s="162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47"/>
      <c r="BR42" s="147"/>
      <c r="BS42" s="147"/>
      <c r="BT42" s="112">
        <f t="shared" si="92"/>
        <v>0</v>
      </c>
      <c r="BU42" s="159"/>
      <c r="BV42" s="159"/>
      <c r="BW42" s="159"/>
      <c r="BX42" s="159"/>
      <c r="BY42" s="159"/>
      <c r="BZ42" s="159"/>
      <c r="CA42" s="112">
        <f t="shared" si="99"/>
        <v>0</v>
      </c>
      <c r="CB42" s="162"/>
      <c r="CC42" s="159"/>
      <c r="CD42" s="159"/>
      <c r="CE42" s="162"/>
      <c r="CF42" s="162"/>
      <c r="CG42" s="162"/>
      <c r="CH42" s="162"/>
      <c r="CI42" s="162"/>
      <c r="CJ42" s="162"/>
      <c r="CK42" s="112">
        <f t="shared" si="109"/>
        <v>0</v>
      </c>
      <c r="CL42" s="159"/>
      <c r="CM42" s="159"/>
      <c r="CN42" s="196"/>
      <c r="CO42" s="196"/>
      <c r="CP42" s="196"/>
    </row>
    <row r="43" spans="1:94" ht="37.5" hidden="1" x14ac:dyDescent="0.3">
      <c r="A43" s="5" t="s">
        <v>59</v>
      </c>
      <c r="B43" s="28" t="s">
        <v>15</v>
      </c>
      <c r="C43" s="172">
        <f t="shared" si="16"/>
        <v>500</v>
      </c>
      <c r="D43" s="116"/>
      <c r="E43" s="116"/>
      <c r="F43" s="116"/>
      <c r="G43" s="116"/>
      <c r="H43" s="116"/>
      <c r="I43" s="174"/>
      <c r="J43" s="174"/>
      <c r="K43" s="147"/>
      <c r="L43" s="128"/>
      <c r="M43" s="112">
        <f t="shared" si="34"/>
        <v>0</v>
      </c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62"/>
      <c r="Z43" s="162"/>
      <c r="AA43" s="162"/>
      <c r="AB43" s="162"/>
      <c r="AC43" s="162"/>
      <c r="AD43" s="147"/>
      <c r="AE43" s="112">
        <f t="shared" si="51"/>
        <v>0</v>
      </c>
      <c r="AF43" s="147"/>
      <c r="AG43" s="147"/>
      <c r="AH43" s="147"/>
      <c r="AI43" s="147"/>
      <c r="AJ43" s="51"/>
      <c r="AK43" s="51"/>
      <c r="AL43" s="51"/>
      <c r="AM43" s="51"/>
      <c r="AN43" s="62"/>
      <c r="AO43" s="147"/>
      <c r="AP43" s="147"/>
      <c r="AQ43" s="147"/>
      <c r="AR43" s="147"/>
      <c r="AS43" s="147"/>
      <c r="AT43" s="147"/>
      <c r="AU43" s="159"/>
      <c r="AV43" s="159"/>
      <c r="AW43" s="159"/>
      <c r="AX43" s="159"/>
      <c r="AY43" s="162"/>
      <c r="AZ43" s="112">
        <f t="shared" si="72"/>
        <v>0</v>
      </c>
      <c r="BA43" s="147"/>
      <c r="BB43" s="147"/>
      <c r="BC43" s="147"/>
      <c r="BD43" s="147"/>
      <c r="BE43" s="173"/>
      <c r="BF43" s="174"/>
      <c r="BG43" s="147"/>
      <c r="BH43" s="147"/>
      <c r="BI43" s="147"/>
      <c r="BJ43" s="147"/>
      <c r="BK43" s="147"/>
      <c r="BL43" s="147"/>
      <c r="BM43" s="147"/>
      <c r="BN43" s="147"/>
      <c r="BO43" s="147"/>
      <c r="BP43" s="147"/>
      <c r="BQ43" s="147"/>
      <c r="BR43" s="147"/>
      <c r="BS43" s="147"/>
      <c r="BT43" s="112">
        <f t="shared" si="92"/>
        <v>0</v>
      </c>
      <c r="BU43" s="147"/>
      <c r="BV43" s="147"/>
      <c r="BW43" s="147"/>
      <c r="BX43" s="147"/>
      <c r="BY43" s="147"/>
      <c r="BZ43" s="147"/>
      <c r="CA43" s="112">
        <f t="shared" si="99"/>
        <v>0</v>
      </c>
      <c r="CB43" s="174"/>
      <c r="CC43" s="147"/>
      <c r="CD43" s="147"/>
      <c r="CE43" s="162"/>
      <c r="CF43" s="162"/>
      <c r="CG43" s="162"/>
      <c r="CH43" s="162"/>
      <c r="CI43" s="162"/>
      <c r="CJ43" s="162"/>
      <c r="CK43" s="112">
        <f t="shared" si="109"/>
        <v>500</v>
      </c>
      <c r="CL43" s="147">
        <v>500</v>
      </c>
      <c r="CM43" s="147"/>
      <c r="CN43" s="196"/>
      <c r="CO43" s="196"/>
      <c r="CP43" s="196"/>
    </row>
    <row r="44" spans="1:94" ht="37.5" hidden="1" x14ac:dyDescent="0.3">
      <c r="A44" s="5" t="s">
        <v>58</v>
      </c>
      <c r="B44" s="28" t="s">
        <v>15</v>
      </c>
      <c r="C44" s="172">
        <f t="shared" si="16"/>
        <v>2000</v>
      </c>
      <c r="D44" s="116"/>
      <c r="E44" s="116"/>
      <c r="F44" s="116"/>
      <c r="G44" s="116"/>
      <c r="H44" s="116"/>
      <c r="I44" s="174"/>
      <c r="J44" s="174"/>
      <c r="K44" s="147"/>
      <c r="L44" s="178"/>
      <c r="M44" s="112">
        <f t="shared" si="34"/>
        <v>0</v>
      </c>
      <c r="N44" s="147"/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74"/>
      <c r="Z44" s="174"/>
      <c r="AA44" s="174"/>
      <c r="AB44" s="174"/>
      <c r="AC44" s="174"/>
      <c r="AD44" s="147"/>
      <c r="AE44" s="112">
        <f t="shared" si="51"/>
        <v>0</v>
      </c>
      <c r="AF44" s="147"/>
      <c r="AG44" s="147"/>
      <c r="AH44" s="147"/>
      <c r="AI44" s="147"/>
      <c r="AJ44" s="50"/>
      <c r="AK44" s="50"/>
      <c r="AL44" s="50"/>
      <c r="AM44" s="50"/>
      <c r="AN44" s="52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74"/>
      <c r="AZ44" s="112">
        <f t="shared" si="72"/>
        <v>0</v>
      </c>
      <c r="BA44" s="147"/>
      <c r="BB44" s="147"/>
      <c r="BC44" s="147"/>
      <c r="BD44" s="147"/>
      <c r="BE44" s="173"/>
      <c r="BF44" s="174"/>
      <c r="BG44" s="147"/>
      <c r="BH44" s="147"/>
      <c r="BI44" s="147"/>
      <c r="BJ44" s="147"/>
      <c r="BK44" s="147"/>
      <c r="BL44" s="147"/>
      <c r="BM44" s="147"/>
      <c r="BN44" s="147"/>
      <c r="BO44" s="147"/>
      <c r="BP44" s="147"/>
      <c r="BQ44" s="147"/>
      <c r="BR44" s="147"/>
      <c r="BS44" s="147"/>
      <c r="BT44" s="112">
        <f t="shared" si="92"/>
        <v>2000</v>
      </c>
      <c r="BU44" s="147"/>
      <c r="BV44" s="147"/>
      <c r="BW44" s="147"/>
      <c r="BX44" s="147">
        <v>2000</v>
      </c>
      <c r="BY44" s="147"/>
      <c r="BZ44" s="147"/>
      <c r="CA44" s="112">
        <f t="shared" si="99"/>
        <v>0</v>
      </c>
      <c r="CB44" s="174"/>
      <c r="CC44" s="147"/>
      <c r="CD44" s="147"/>
      <c r="CE44" s="174"/>
      <c r="CF44" s="174"/>
      <c r="CG44" s="174"/>
      <c r="CH44" s="174"/>
      <c r="CI44" s="174"/>
      <c r="CJ44" s="174"/>
      <c r="CK44" s="112">
        <f t="shared" si="109"/>
        <v>0</v>
      </c>
      <c r="CL44" s="147"/>
      <c r="CM44" s="147"/>
      <c r="CN44" s="177"/>
      <c r="CO44" s="177"/>
      <c r="CP44" s="177"/>
    </row>
    <row r="45" spans="1:94" ht="37.5" hidden="1" x14ac:dyDescent="0.3">
      <c r="A45" s="11" t="s">
        <v>57</v>
      </c>
      <c r="B45" s="28" t="s">
        <v>15</v>
      </c>
      <c r="C45" s="172">
        <f t="shared" si="16"/>
        <v>400</v>
      </c>
      <c r="D45" s="116"/>
      <c r="E45" s="116"/>
      <c r="F45" s="116"/>
      <c r="G45" s="116"/>
      <c r="H45" s="116"/>
      <c r="I45" s="162"/>
      <c r="J45" s="162"/>
      <c r="K45" s="162"/>
      <c r="L45" s="128"/>
      <c r="M45" s="112">
        <f t="shared" si="34"/>
        <v>0</v>
      </c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12">
        <f t="shared" si="51"/>
        <v>400</v>
      </c>
      <c r="AF45" s="162"/>
      <c r="AG45" s="162"/>
      <c r="AH45" s="162"/>
      <c r="AI45" s="162"/>
      <c r="AJ45" s="51"/>
      <c r="AK45" s="51"/>
      <c r="AL45" s="51"/>
      <c r="AM45" s="51"/>
      <c r="AN45" s="62"/>
      <c r="AO45" s="162"/>
      <c r="AP45" s="162"/>
      <c r="AQ45" s="162"/>
      <c r="AR45" s="162"/>
      <c r="AS45" s="162"/>
      <c r="AT45" s="162"/>
      <c r="AU45" s="159">
        <v>400</v>
      </c>
      <c r="AV45" s="159"/>
      <c r="AW45" s="159"/>
      <c r="AX45" s="159"/>
      <c r="AY45" s="162"/>
      <c r="AZ45" s="112">
        <f t="shared" si="72"/>
        <v>0</v>
      </c>
      <c r="BA45" s="162"/>
      <c r="BB45" s="162"/>
      <c r="BC45" s="162"/>
      <c r="BD45" s="162"/>
      <c r="BE45" s="181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47"/>
      <c r="BR45" s="147"/>
      <c r="BS45" s="147"/>
      <c r="BT45" s="112">
        <f t="shared" si="92"/>
        <v>0</v>
      </c>
      <c r="BU45" s="162"/>
      <c r="BV45" s="162"/>
      <c r="BW45" s="162"/>
      <c r="BX45" s="162"/>
      <c r="BY45" s="162"/>
      <c r="BZ45" s="162"/>
      <c r="CA45" s="112">
        <f t="shared" si="99"/>
        <v>0</v>
      </c>
      <c r="CB45" s="162"/>
      <c r="CC45" s="162"/>
      <c r="CD45" s="162"/>
      <c r="CE45" s="162"/>
      <c r="CF45" s="162"/>
      <c r="CG45" s="162"/>
      <c r="CH45" s="162"/>
      <c r="CI45" s="162"/>
      <c r="CJ45" s="162"/>
      <c r="CK45" s="112">
        <f t="shared" si="109"/>
        <v>0</v>
      </c>
      <c r="CL45" s="162"/>
      <c r="CM45" s="162"/>
      <c r="CN45" s="196"/>
      <c r="CO45" s="196"/>
      <c r="CP45" s="196"/>
    </row>
    <row r="46" spans="1:94" ht="37.5" hidden="1" x14ac:dyDescent="0.3">
      <c r="A46" s="5" t="s">
        <v>56</v>
      </c>
      <c r="B46" s="28" t="s">
        <v>15</v>
      </c>
      <c r="C46" s="172">
        <f t="shared" si="16"/>
        <v>700</v>
      </c>
      <c r="D46" s="116"/>
      <c r="E46" s="147"/>
      <c r="F46" s="147"/>
      <c r="G46" s="147"/>
      <c r="H46" s="147"/>
      <c r="I46" s="174"/>
      <c r="J46" s="174"/>
      <c r="K46" s="147"/>
      <c r="L46" s="178"/>
      <c r="M46" s="112">
        <f t="shared" si="34"/>
        <v>700</v>
      </c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62">
        <v>700</v>
      </c>
      <c r="Z46" s="162"/>
      <c r="AA46" s="162"/>
      <c r="AB46" s="162"/>
      <c r="AC46" s="162"/>
      <c r="AD46" s="147"/>
      <c r="AE46" s="112">
        <f t="shared" si="51"/>
        <v>0</v>
      </c>
      <c r="AF46" s="147"/>
      <c r="AG46" s="147"/>
      <c r="AH46" s="147"/>
      <c r="AI46" s="147"/>
      <c r="AJ46" s="51"/>
      <c r="AK46" s="51"/>
      <c r="AL46" s="51"/>
      <c r="AM46" s="51"/>
      <c r="AN46" s="62"/>
      <c r="AO46" s="147"/>
      <c r="AP46" s="147"/>
      <c r="AQ46" s="147"/>
      <c r="AR46" s="147"/>
      <c r="AS46" s="147"/>
      <c r="AT46" s="147"/>
      <c r="AU46" s="159"/>
      <c r="AV46" s="159"/>
      <c r="AW46" s="159"/>
      <c r="AX46" s="159"/>
      <c r="AY46" s="162"/>
      <c r="AZ46" s="112">
        <f t="shared" si="72"/>
        <v>0</v>
      </c>
      <c r="BA46" s="147"/>
      <c r="BB46" s="147"/>
      <c r="BC46" s="147"/>
      <c r="BD46" s="147"/>
      <c r="BE46" s="173"/>
      <c r="BF46" s="174"/>
      <c r="BG46" s="147"/>
      <c r="BH46" s="147"/>
      <c r="BI46" s="147"/>
      <c r="BJ46" s="147"/>
      <c r="BK46" s="147"/>
      <c r="BL46" s="147"/>
      <c r="BM46" s="147"/>
      <c r="BN46" s="147"/>
      <c r="BO46" s="147"/>
      <c r="BP46" s="147"/>
      <c r="BQ46" s="147"/>
      <c r="BR46" s="147"/>
      <c r="BS46" s="147"/>
      <c r="BT46" s="112">
        <f t="shared" si="92"/>
        <v>0</v>
      </c>
      <c r="BU46" s="147"/>
      <c r="BV46" s="147"/>
      <c r="BW46" s="147"/>
      <c r="BX46" s="147"/>
      <c r="BY46" s="147"/>
      <c r="BZ46" s="147"/>
      <c r="CA46" s="112">
        <f t="shared" si="99"/>
        <v>0</v>
      </c>
      <c r="CB46" s="174"/>
      <c r="CC46" s="147"/>
      <c r="CD46" s="147"/>
      <c r="CE46" s="162"/>
      <c r="CF46" s="162"/>
      <c r="CG46" s="162"/>
      <c r="CH46" s="162"/>
      <c r="CI46" s="162"/>
      <c r="CJ46" s="162"/>
      <c r="CK46" s="112">
        <f t="shared" si="109"/>
        <v>0</v>
      </c>
      <c r="CL46" s="147"/>
      <c r="CM46" s="147"/>
      <c r="CN46" s="196"/>
      <c r="CO46" s="196"/>
      <c r="CP46" s="196"/>
    </row>
    <row r="47" spans="1:94" ht="37.5" hidden="1" x14ac:dyDescent="0.3">
      <c r="A47" s="11" t="s">
        <v>178</v>
      </c>
      <c r="B47" s="28" t="s">
        <v>15</v>
      </c>
      <c r="C47" s="172">
        <f t="shared" si="16"/>
        <v>700</v>
      </c>
      <c r="D47" s="116"/>
      <c r="E47" s="116"/>
      <c r="F47" s="116">
        <v>700</v>
      </c>
      <c r="G47" s="116"/>
      <c r="H47" s="116"/>
      <c r="I47" s="162"/>
      <c r="J47" s="162"/>
      <c r="K47" s="159"/>
      <c r="L47" s="128"/>
      <c r="M47" s="112">
        <f t="shared" si="34"/>
        <v>0</v>
      </c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62"/>
      <c r="AA47" s="162"/>
      <c r="AB47" s="162"/>
      <c r="AC47" s="162"/>
      <c r="AD47" s="159"/>
      <c r="AE47" s="112">
        <f t="shared" si="51"/>
        <v>0</v>
      </c>
      <c r="AF47" s="159"/>
      <c r="AG47" s="159"/>
      <c r="AH47" s="159"/>
      <c r="AI47" s="159"/>
      <c r="AJ47" s="51"/>
      <c r="AK47" s="51"/>
      <c r="AL47" s="51"/>
      <c r="AM47" s="51"/>
      <c r="AN47" s="62"/>
      <c r="AO47" s="159"/>
      <c r="AP47" s="159"/>
      <c r="AQ47" s="159"/>
      <c r="AR47" s="159"/>
      <c r="AS47" s="159"/>
      <c r="AT47" s="159"/>
      <c r="AU47" s="159"/>
      <c r="AV47" s="159"/>
      <c r="AW47" s="159"/>
      <c r="AX47" s="159"/>
      <c r="AY47" s="162"/>
      <c r="AZ47" s="112">
        <f t="shared" si="72"/>
        <v>0</v>
      </c>
      <c r="BA47" s="159"/>
      <c r="BB47" s="159"/>
      <c r="BC47" s="159"/>
      <c r="BD47" s="159"/>
      <c r="BE47" s="175"/>
      <c r="BF47" s="162"/>
      <c r="BG47" s="159"/>
      <c r="BH47" s="159"/>
      <c r="BI47" s="159"/>
      <c r="BJ47" s="159"/>
      <c r="BK47" s="159"/>
      <c r="BL47" s="159"/>
      <c r="BM47" s="159"/>
      <c r="BN47" s="159"/>
      <c r="BO47" s="159"/>
      <c r="BP47" s="159"/>
      <c r="BQ47" s="147"/>
      <c r="BR47" s="147"/>
      <c r="BS47" s="147"/>
      <c r="BT47" s="112">
        <f t="shared" si="92"/>
        <v>0</v>
      </c>
      <c r="BU47" s="159"/>
      <c r="BV47" s="159"/>
      <c r="BW47" s="159"/>
      <c r="BX47" s="159"/>
      <c r="BY47" s="159"/>
      <c r="BZ47" s="159"/>
      <c r="CA47" s="112">
        <f t="shared" si="99"/>
        <v>0</v>
      </c>
      <c r="CB47" s="162"/>
      <c r="CC47" s="159"/>
      <c r="CD47" s="159"/>
      <c r="CE47" s="162"/>
      <c r="CF47" s="162"/>
      <c r="CG47" s="162"/>
      <c r="CH47" s="162"/>
      <c r="CI47" s="162"/>
      <c r="CJ47" s="162"/>
      <c r="CK47" s="112">
        <f t="shared" si="109"/>
        <v>0</v>
      </c>
      <c r="CL47" s="159"/>
      <c r="CM47" s="159"/>
      <c r="CN47" s="196"/>
      <c r="CO47" s="196"/>
      <c r="CP47" s="196"/>
    </row>
    <row r="48" spans="1:94" ht="37.5" hidden="1" x14ac:dyDescent="0.3">
      <c r="A48" s="5" t="s">
        <v>55</v>
      </c>
      <c r="B48" s="28" t="s">
        <v>15</v>
      </c>
      <c r="C48" s="172">
        <f t="shared" si="16"/>
        <v>1200</v>
      </c>
      <c r="D48" s="116"/>
      <c r="E48" s="116"/>
      <c r="F48" s="116"/>
      <c r="G48" s="116"/>
      <c r="H48" s="116"/>
      <c r="I48" s="174"/>
      <c r="J48" s="174"/>
      <c r="K48" s="147"/>
      <c r="L48" s="178"/>
      <c r="M48" s="112">
        <f t="shared" si="34"/>
        <v>0</v>
      </c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74"/>
      <c r="AA48" s="174"/>
      <c r="AB48" s="174"/>
      <c r="AC48" s="174"/>
      <c r="AD48" s="147"/>
      <c r="AE48" s="112">
        <f t="shared" si="51"/>
        <v>0</v>
      </c>
      <c r="AF48" s="147"/>
      <c r="AG48" s="147"/>
      <c r="AH48" s="147"/>
      <c r="AI48" s="147"/>
      <c r="AJ48" s="50"/>
      <c r="AK48" s="50"/>
      <c r="AL48" s="50"/>
      <c r="AM48" s="50"/>
      <c r="AN48" s="52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74"/>
      <c r="AZ48" s="112">
        <f t="shared" si="72"/>
        <v>0</v>
      </c>
      <c r="BA48" s="147"/>
      <c r="BB48" s="147"/>
      <c r="BC48" s="147"/>
      <c r="BD48" s="147"/>
      <c r="BE48" s="173"/>
      <c r="BF48" s="174"/>
      <c r="BG48" s="147"/>
      <c r="BH48" s="147"/>
      <c r="BI48" s="147"/>
      <c r="BJ48" s="147"/>
      <c r="BK48" s="147"/>
      <c r="BL48" s="147"/>
      <c r="BM48" s="147"/>
      <c r="BN48" s="147"/>
      <c r="BO48" s="147"/>
      <c r="BP48" s="147"/>
      <c r="BQ48" s="147"/>
      <c r="BR48" s="147"/>
      <c r="BS48" s="147"/>
      <c r="BT48" s="112">
        <f t="shared" si="92"/>
        <v>0</v>
      </c>
      <c r="BU48" s="147"/>
      <c r="BV48" s="147"/>
      <c r="BW48" s="147"/>
      <c r="BX48" s="147"/>
      <c r="BY48" s="147"/>
      <c r="BZ48" s="147"/>
      <c r="CA48" s="112">
        <f t="shared" si="99"/>
        <v>1200</v>
      </c>
      <c r="CB48" s="174"/>
      <c r="CC48" s="147"/>
      <c r="CD48" s="147"/>
      <c r="CE48" s="174">
        <v>1200</v>
      </c>
      <c r="CF48" s="174"/>
      <c r="CG48" s="174"/>
      <c r="CH48" s="174"/>
      <c r="CI48" s="174"/>
      <c r="CJ48" s="174"/>
      <c r="CK48" s="112">
        <f t="shared" si="109"/>
        <v>0</v>
      </c>
      <c r="CL48" s="147"/>
      <c r="CM48" s="147"/>
      <c r="CN48" s="177"/>
      <c r="CO48" s="177"/>
      <c r="CP48" s="177"/>
    </row>
    <row r="49" spans="1:94" ht="56.25" hidden="1" x14ac:dyDescent="0.3">
      <c r="A49" s="3" t="s">
        <v>182</v>
      </c>
      <c r="B49" s="24" t="s">
        <v>15</v>
      </c>
      <c r="C49" s="172">
        <f t="shared" si="16"/>
        <v>0</v>
      </c>
      <c r="D49" s="114"/>
      <c r="E49" s="114"/>
      <c r="F49" s="114"/>
      <c r="G49" s="114"/>
      <c r="H49" s="114"/>
      <c r="I49" s="195"/>
      <c r="J49" s="195"/>
      <c r="K49" s="195"/>
      <c r="L49" s="133"/>
      <c r="M49" s="235">
        <f t="shared" si="34"/>
        <v>0</v>
      </c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5"/>
      <c r="AE49" s="235">
        <f t="shared" si="51"/>
        <v>0</v>
      </c>
      <c r="AF49" s="195"/>
      <c r="AG49" s="195"/>
      <c r="AH49" s="195"/>
      <c r="AI49" s="195"/>
      <c r="AJ49" s="60"/>
      <c r="AK49" s="60"/>
      <c r="AL49" s="60"/>
      <c r="AM49" s="60"/>
      <c r="AN49" s="60"/>
      <c r="AO49" s="195"/>
      <c r="AP49" s="195"/>
      <c r="AQ49" s="195"/>
      <c r="AR49" s="195"/>
      <c r="AS49" s="195"/>
      <c r="AT49" s="195"/>
      <c r="AU49" s="195"/>
      <c r="AV49" s="195"/>
      <c r="AW49" s="195"/>
      <c r="AX49" s="195"/>
      <c r="AY49" s="195"/>
      <c r="AZ49" s="235">
        <f t="shared" si="72"/>
        <v>0</v>
      </c>
      <c r="BA49" s="195"/>
      <c r="BB49" s="195"/>
      <c r="BC49" s="195"/>
      <c r="BD49" s="195"/>
      <c r="BE49" s="195"/>
      <c r="BF49" s="195"/>
      <c r="BG49" s="195"/>
      <c r="BH49" s="195"/>
      <c r="BI49" s="195"/>
      <c r="BJ49" s="195"/>
      <c r="BK49" s="195"/>
      <c r="BL49" s="195"/>
      <c r="BM49" s="195"/>
      <c r="BN49" s="195"/>
      <c r="BO49" s="195"/>
      <c r="BP49" s="195"/>
      <c r="BQ49" s="195"/>
      <c r="BR49" s="195"/>
      <c r="BS49" s="195"/>
      <c r="BT49" s="235">
        <f t="shared" si="92"/>
        <v>0</v>
      </c>
      <c r="BU49" s="195"/>
      <c r="BV49" s="195"/>
      <c r="BW49" s="195"/>
      <c r="BX49" s="195"/>
      <c r="BY49" s="195"/>
      <c r="BZ49" s="195"/>
      <c r="CA49" s="235">
        <f t="shared" si="99"/>
        <v>0</v>
      </c>
      <c r="CB49" s="195"/>
      <c r="CC49" s="195"/>
      <c r="CD49" s="195"/>
      <c r="CE49" s="195"/>
      <c r="CF49" s="195"/>
      <c r="CG49" s="195"/>
      <c r="CH49" s="195"/>
      <c r="CI49" s="195"/>
      <c r="CJ49" s="195"/>
      <c r="CK49" s="235">
        <f t="shared" si="109"/>
        <v>0</v>
      </c>
      <c r="CL49" s="195"/>
      <c r="CM49" s="195"/>
      <c r="CN49" s="133"/>
      <c r="CO49" s="133"/>
      <c r="CP49" s="133"/>
    </row>
    <row r="50" spans="1:94" ht="37.5" x14ac:dyDescent="0.3">
      <c r="A50" s="14" t="s">
        <v>194</v>
      </c>
      <c r="B50" s="31" t="s">
        <v>197</v>
      </c>
      <c r="C50" s="172">
        <f t="shared" si="16"/>
        <v>0</v>
      </c>
      <c r="D50" s="240"/>
      <c r="E50" s="240"/>
      <c r="F50" s="240"/>
      <c r="G50" s="240"/>
      <c r="H50" s="240"/>
      <c r="I50" s="240"/>
      <c r="J50" s="240"/>
      <c r="K50" s="240"/>
      <c r="L50" s="240"/>
      <c r="M50" s="241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2"/>
      <c r="Y50" s="240"/>
      <c r="Z50" s="240"/>
      <c r="AA50" s="240"/>
      <c r="AB50" s="240"/>
      <c r="AC50" s="240"/>
      <c r="AD50" s="240"/>
      <c r="AE50" s="241"/>
      <c r="AF50" s="240"/>
      <c r="AG50" s="240"/>
      <c r="AH50" s="240"/>
      <c r="AI50" s="240"/>
      <c r="AJ50" s="243"/>
      <c r="AK50" s="243"/>
      <c r="AL50" s="243"/>
      <c r="AM50" s="243"/>
      <c r="AN50" s="243"/>
      <c r="AO50" s="240"/>
      <c r="AP50" s="240"/>
      <c r="AQ50" s="240"/>
      <c r="AR50" s="240"/>
      <c r="AS50" s="240"/>
      <c r="AT50" s="240"/>
      <c r="AU50" s="240"/>
      <c r="AV50" s="240"/>
      <c r="AW50" s="240"/>
      <c r="AX50" s="240"/>
      <c r="AY50" s="240"/>
      <c r="AZ50" s="241"/>
      <c r="BA50" s="240"/>
      <c r="BB50" s="240"/>
      <c r="BC50" s="240"/>
      <c r="BD50" s="240"/>
      <c r="BE50" s="242"/>
      <c r="BF50" s="244"/>
      <c r="BG50" s="240"/>
      <c r="BH50" s="240"/>
      <c r="BI50" s="240"/>
      <c r="BJ50" s="240"/>
      <c r="BK50" s="240"/>
      <c r="BL50" s="240"/>
      <c r="BM50" s="240"/>
      <c r="BN50" s="240"/>
      <c r="BO50" s="240"/>
      <c r="BP50" s="240"/>
      <c r="BQ50" s="240"/>
      <c r="BR50" s="240"/>
      <c r="BS50" s="240"/>
      <c r="BT50" s="241"/>
      <c r="BU50" s="240"/>
      <c r="BV50" s="240"/>
      <c r="BW50" s="240"/>
      <c r="BX50" s="240"/>
      <c r="BY50" s="240"/>
      <c r="BZ50" s="240"/>
      <c r="CA50" s="241"/>
      <c r="CB50" s="244"/>
      <c r="CC50" s="240"/>
      <c r="CD50" s="240"/>
      <c r="CE50" s="240"/>
      <c r="CF50" s="240"/>
      <c r="CG50" s="240"/>
      <c r="CH50" s="240"/>
      <c r="CI50" s="240"/>
      <c r="CJ50" s="240"/>
      <c r="CK50" s="241"/>
      <c r="CL50" s="240"/>
      <c r="CM50" s="240"/>
      <c r="CN50" s="240"/>
      <c r="CO50" s="240"/>
      <c r="CP50" s="240"/>
    </row>
    <row r="51" spans="1:94" ht="37.5" hidden="1" x14ac:dyDescent="0.3">
      <c r="A51" s="3" t="s">
        <v>195</v>
      </c>
      <c r="B51" s="24" t="s">
        <v>18</v>
      </c>
      <c r="C51" s="172">
        <f t="shared" si="16"/>
        <v>0</v>
      </c>
      <c r="D51" s="159"/>
      <c r="E51" s="159"/>
      <c r="F51" s="159"/>
      <c r="G51" s="159"/>
      <c r="H51" s="159"/>
      <c r="I51" s="159"/>
      <c r="J51" s="159"/>
      <c r="K51" s="159"/>
      <c r="L51" s="176"/>
      <c r="M51" s="112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75"/>
      <c r="Y51" s="159"/>
      <c r="Z51" s="159"/>
      <c r="AA51" s="159"/>
      <c r="AB51" s="159"/>
      <c r="AC51" s="159"/>
      <c r="AD51" s="159"/>
      <c r="AE51" s="112"/>
      <c r="AF51" s="159"/>
      <c r="AG51" s="159"/>
      <c r="AH51" s="159"/>
      <c r="AI51" s="159"/>
      <c r="AJ51" s="51"/>
      <c r="AK51" s="51"/>
      <c r="AL51" s="51"/>
      <c r="AM51" s="51"/>
      <c r="AN51" s="51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12"/>
      <c r="BA51" s="159"/>
      <c r="BB51" s="159"/>
      <c r="BC51" s="159"/>
      <c r="BD51" s="159"/>
      <c r="BE51" s="175"/>
      <c r="BF51" s="162"/>
      <c r="BG51" s="159"/>
      <c r="BH51" s="159"/>
      <c r="BI51" s="159"/>
      <c r="BJ51" s="159"/>
      <c r="BK51" s="159"/>
      <c r="BL51" s="159"/>
      <c r="BM51" s="159"/>
      <c r="BN51" s="159"/>
      <c r="BO51" s="159"/>
      <c r="BP51" s="159"/>
      <c r="BQ51" s="147"/>
      <c r="BR51" s="147"/>
      <c r="BS51" s="147"/>
      <c r="BT51" s="112"/>
      <c r="BU51" s="159"/>
      <c r="BV51" s="159"/>
      <c r="BW51" s="159"/>
      <c r="BX51" s="159"/>
      <c r="BY51" s="159"/>
      <c r="BZ51" s="159"/>
      <c r="CA51" s="112"/>
      <c r="CB51" s="162"/>
      <c r="CC51" s="159"/>
      <c r="CD51" s="159"/>
      <c r="CE51" s="159"/>
      <c r="CF51" s="159"/>
      <c r="CG51" s="159"/>
      <c r="CH51" s="159"/>
      <c r="CI51" s="159"/>
      <c r="CJ51" s="159"/>
      <c r="CK51" s="112"/>
      <c r="CL51" s="159"/>
      <c r="CM51" s="159"/>
      <c r="CN51" s="176"/>
      <c r="CO51" s="176"/>
      <c r="CP51" s="176"/>
    </row>
    <row r="52" spans="1:94" ht="37.5" hidden="1" x14ac:dyDescent="0.3">
      <c r="A52" s="4" t="s">
        <v>196</v>
      </c>
      <c r="B52" s="24" t="s">
        <v>19</v>
      </c>
      <c r="C52" s="172">
        <f t="shared" si="16"/>
        <v>0</v>
      </c>
      <c r="D52" s="159"/>
      <c r="E52" s="159"/>
      <c r="F52" s="159"/>
      <c r="G52" s="159"/>
      <c r="H52" s="159"/>
      <c r="I52" s="159"/>
      <c r="J52" s="159"/>
      <c r="K52" s="159"/>
      <c r="L52" s="176"/>
      <c r="M52" s="112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75"/>
      <c r="Y52" s="159"/>
      <c r="Z52" s="159"/>
      <c r="AA52" s="159"/>
      <c r="AB52" s="159"/>
      <c r="AC52" s="159"/>
      <c r="AD52" s="159"/>
      <c r="AE52" s="112"/>
      <c r="AF52" s="159"/>
      <c r="AG52" s="159"/>
      <c r="AH52" s="159"/>
      <c r="AI52" s="159"/>
      <c r="AJ52" s="51"/>
      <c r="AK52" s="51"/>
      <c r="AL52" s="51"/>
      <c r="AM52" s="51"/>
      <c r="AN52" s="51"/>
      <c r="AO52" s="159"/>
      <c r="AP52" s="159"/>
      <c r="AQ52" s="159"/>
      <c r="AR52" s="159"/>
      <c r="AS52" s="159"/>
      <c r="AT52" s="159"/>
      <c r="AU52" s="159"/>
      <c r="AV52" s="159"/>
      <c r="AW52" s="159"/>
      <c r="AX52" s="159"/>
      <c r="AY52" s="159"/>
      <c r="AZ52" s="112"/>
      <c r="BA52" s="159"/>
      <c r="BB52" s="159"/>
      <c r="BC52" s="159"/>
      <c r="BD52" s="159"/>
      <c r="BE52" s="175"/>
      <c r="BF52" s="162"/>
      <c r="BG52" s="159"/>
      <c r="BH52" s="159"/>
      <c r="BI52" s="159"/>
      <c r="BJ52" s="159"/>
      <c r="BK52" s="159"/>
      <c r="BL52" s="159"/>
      <c r="BM52" s="159"/>
      <c r="BN52" s="159"/>
      <c r="BO52" s="159"/>
      <c r="BP52" s="159"/>
      <c r="BQ52" s="147"/>
      <c r="BR52" s="147"/>
      <c r="BS52" s="147"/>
      <c r="BT52" s="112"/>
      <c r="BU52" s="159"/>
      <c r="BV52" s="159"/>
      <c r="BW52" s="159"/>
      <c r="BX52" s="159"/>
      <c r="BY52" s="159"/>
      <c r="BZ52" s="159"/>
      <c r="CA52" s="112"/>
      <c r="CB52" s="162"/>
      <c r="CC52" s="159"/>
      <c r="CD52" s="159"/>
      <c r="CE52" s="159"/>
      <c r="CF52" s="159"/>
      <c r="CG52" s="159"/>
      <c r="CH52" s="159"/>
      <c r="CI52" s="159"/>
      <c r="CJ52" s="159"/>
      <c r="CK52" s="112"/>
      <c r="CL52" s="159"/>
      <c r="CM52" s="159"/>
      <c r="CN52" s="176"/>
      <c r="CO52" s="176"/>
      <c r="CP52" s="176"/>
    </row>
    <row r="53" spans="1:94" ht="37.5" x14ac:dyDescent="0.3">
      <c r="A53" s="6" t="s">
        <v>185</v>
      </c>
      <c r="B53" s="31" t="s">
        <v>15</v>
      </c>
      <c r="C53" s="172">
        <f t="shared" si="16"/>
        <v>15000</v>
      </c>
      <c r="D53" s="119"/>
      <c r="E53" s="119"/>
      <c r="F53" s="182"/>
      <c r="G53" s="119"/>
      <c r="H53" s="119">
        <v>15000</v>
      </c>
      <c r="I53" s="119"/>
      <c r="J53" s="119"/>
      <c r="K53" s="119"/>
      <c r="L53" s="128"/>
      <c r="M53" s="112">
        <f t="shared" ref="M53:M71" si="183">SUM(N53:AD53)</f>
        <v>0</v>
      </c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83"/>
      <c r="Y53" s="119"/>
      <c r="Z53" s="119"/>
      <c r="AA53" s="119"/>
      <c r="AB53" s="119"/>
      <c r="AC53" s="119"/>
      <c r="AD53" s="119"/>
      <c r="AE53" s="112">
        <f t="shared" ref="AE53:AE71" si="184">SUM(AF53:AY53)</f>
        <v>0</v>
      </c>
      <c r="AF53" s="119"/>
      <c r="AG53" s="119"/>
      <c r="AH53" s="119"/>
      <c r="AI53" s="119"/>
      <c r="AJ53" s="102"/>
      <c r="AK53" s="102"/>
      <c r="AL53" s="103"/>
      <c r="AM53" s="102"/>
      <c r="AN53" s="102"/>
      <c r="AO53" s="119"/>
      <c r="AP53" s="119"/>
      <c r="AQ53" s="119"/>
      <c r="AR53" s="119"/>
      <c r="AS53" s="119"/>
      <c r="AT53" s="119"/>
      <c r="AU53" s="119"/>
      <c r="AV53" s="119"/>
      <c r="AW53" s="182"/>
      <c r="AX53" s="119"/>
      <c r="AY53" s="119"/>
      <c r="AZ53" s="112">
        <f t="shared" ref="AZ53:AZ71" si="185">SUM(BA53:BS53)</f>
        <v>0</v>
      </c>
      <c r="BA53" s="119"/>
      <c r="BB53" s="119"/>
      <c r="BC53" s="119"/>
      <c r="BD53" s="119"/>
      <c r="BE53" s="183"/>
      <c r="BF53" s="184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119"/>
      <c r="BS53" s="119"/>
      <c r="BT53" s="112">
        <f t="shared" ref="BT53:BT71" si="186">SUM(BU53:BZ53)</f>
        <v>0</v>
      </c>
      <c r="BU53" s="119"/>
      <c r="BV53" s="119"/>
      <c r="BW53" s="119"/>
      <c r="BX53" s="119"/>
      <c r="BY53" s="119"/>
      <c r="BZ53" s="119"/>
      <c r="CA53" s="112">
        <f t="shared" ref="CA53:CA71" si="187">SUM(CB53:CJ53)</f>
        <v>0</v>
      </c>
      <c r="CB53" s="184"/>
      <c r="CC53" s="119"/>
      <c r="CD53" s="119"/>
      <c r="CE53" s="119"/>
      <c r="CF53" s="119"/>
      <c r="CG53" s="119"/>
      <c r="CH53" s="119"/>
      <c r="CI53" s="119"/>
      <c r="CJ53" s="119"/>
      <c r="CK53" s="112">
        <f t="shared" ref="CK53:CK71" si="188">SUM(CL53:CP53)</f>
        <v>0</v>
      </c>
      <c r="CL53" s="119"/>
      <c r="CM53" s="119"/>
      <c r="CN53" s="128"/>
      <c r="CO53" s="128"/>
      <c r="CP53" s="128"/>
    </row>
    <row r="54" spans="1:94" ht="37.5" x14ac:dyDescent="0.3">
      <c r="A54" s="14" t="s">
        <v>186</v>
      </c>
      <c r="B54" s="27" t="s">
        <v>15</v>
      </c>
      <c r="C54" s="172">
        <f t="shared" si="16"/>
        <v>9920</v>
      </c>
      <c r="D54" s="125">
        <f t="shared" ref="D54:L54" si="189">SUM(D55:D56)</f>
        <v>0</v>
      </c>
      <c r="E54" s="125">
        <f t="shared" si="189"/>
        <v>0</v>
      </c>
      <c r="F54" s="125">
        <f t="shared" si="189"/>
        <v>0</v>
      </c>
      <c r="G54" s="125">
        <f t="shared" si="189"/>
        <v>0</v>
      </c>
      <c r="H54" s="125">
        <f t="shared" si="189"/>
        <v>0</v>
      </c>
      <c r="I54" s="125">
        <f t="shared" si="189"/>
        <v>0</v>
      </c>
      <c r="J54" s="125">
        <f t="shared" si="189"/>
        <v>0</v>
      </c>
      <c r="K54" s="125">
        <f t="shared" si="189"/>
        <v>0</v>
      </c>
      <c r="L54" s="125">
        <f t="shared" si="189"/>
        <v>0</v>
      </c>
      <c r="M54" s="112">
        <f t="shared" si="183"/>
        <v>2700</v>
      </c>
      <c r="N54" s="125">
        <f t="shared" ref="N54:AD54" si="190">SUM(N55:N56)</f>
        <v>0</v>
      </c>
      <c r="O54" s="125">
        <f t="shared" si="190"/>
        <v>1200</v>
      </c>
      <c r="P54" s="125">
        <f t="shared" si="190"/>
        <v>0</v>
      </c>
      <c r="Q54" s="125">
        <f t="shared" si="190"/>
        <v>0</v>
      </c>
      <c r="R54" s="125">
        <f t="shared" si="190"/>
        <v>0</v>
      </c>
      <c r="S54" s="125">
        <f t="shared" si="190"/>
        <v>0</v>
      </c>
      <c r="T54" s="125">
        <f t="shared" si="190"/>
        <v>0</v>
      </c>
      <c r="U54" s="125">
        <f t="shared" si="190"/>
        <v>0</v>
      </c>
      <c r="V54" s="125">
        <f t="shared" si="190"/>
        <v>0</v>
      </c>
      <c r="W54" s="125">
        <f t="shared" si="190"/>
        <v>0</v>
      </c>
      <c r="X54" s="125">
        <f t="shared" si="190"/>
        <v>0</v>
      </c>
      <c r="Y54" s="125">
        <f t="shared" si="190"/>
        <v>0</v>
      </c>
      <c r="Z54" s="125">
        <f t="shared" si="190"/>
        <v>0</v>
      </c>
      <c r="AA54" s="125">
        <f t="shared" si="190"/>
        <v>1500</v>
      </c>
      <c r="AB54" s="125">
        <f t="shared" si="190"/>
        <v>0</v>
      </c>
      <c r="AC54" s="125">
        <f t="shared" si="190"/>
        <v>0</v>
      </c>
      <c r="AD54" s="125">
        <f t="shared" si="190"/>
        <v>0</v>
      </c>
      <c r="AE54" s="112">
        <f t="shared" si="184"/>
        <v>2460</v>
      </c>
      <c r="AF54" s="125">
        <f t="shared" ref="AF54:AY54" si="191">SUM(AF55:AF56)</f>
        <v>0</v>
      </c>
      <c r="AG54" s="125">
        <f t="shared" si="191"/>
        <v>0</v>
      </c>
      <c r="AH54" s="125">
        <f t="shared" si="191"/>
        <v>0</v>
      </c>
      <c r="AI54" s="125">
        <f t="shared" si="191"/>
        <v>0</v>
      </c>
      <c r="AJ54" s="125">
        <f t="shared" si="191"/>
        <v>0</v>
      </c>
      <c r="AK54" s="125">
        <f t="shared" si="191"/>
        <v>0</v>
      </c>
      <c r="AL54" s="125">
        <f t="shared" si="191"/>
        <v>0</v>
      </c>
      <c r="AM54" s="125">
        <f t="shared" si="191"/>
        <v>0</v>
      </c>
      <c r="AN54" s="125">
        <f t="shared" si="191"/>
        <v>880</v>
      </c>
      <c r="AO54" s="125">
        <f t="shared" si="191"/>
        <v>0</v>
      </c>
      <c r="AP54" s="125">
        <f t="shared" si="191"/>
        <v>0</v>
      </c>
      <c r="AQ54" s="125">
        <f t="shared" si="191"/>
        <v>0</v>
      </c>
      <c r="AR54" s="125">
        <f t="shared" si="191"/>
        <v>0</v>
      </c>
      <c r="AS54" s="125">
        <f t="shared" si="191"/>
        <v>0</v>
      </c>
      <c r="AT54" s="125">
        <f t="shared" si="191"/>
        <v>0</v>
      </c>
      <c r="AU54" s="125">
        <f t="shared" si="191"/>
        <v>0</v>
      </c>
      <c r="AV54" s="125">
        <f t="shared" si="191"/>
        <v>860</v>
      </c>
      <c r="AW54" s="125">
        <f t="shared" si="191"/>
        <v>0</v>
      </c>
      <c r="AX54" s="125">
        <f t="shared" si="191"/>
        <v>720</v>
      </c>
      <c r="AY54" s="125">
        <f t="shared" si="191"/>
        <v>0</v>
      </c>
      <c r="AZ54" s="112">
        <f t="shared" si="185"/>
        <v>2020</v>
      </c>
      <c r="BA54" s="125">
        <f t="shared" ref="BA54:BS54" si="192">SUM(BA55:BA56)</f>
        <v>0</v>
      </c>
      <c r="BB54" s="125">
        <f t="shared" si="192"/>
        <v>0</v>
      </c>
      <c r="BC54" s="125">
        <f t="shared" si="192"/>
        <v>0</v>
      </c>
      <c r="BD54" s="125">
        <f t="shared" si="192"/>
        <v>0</v>
      </c>
      <c r="BE54" s="125">
        <f t="shared" si="192"/>
        <v>540</v>
      </c>
      <c r="BF54" s="125">
        <f t="shared" si="192"/>
        <v>0</v>
      </c>
      <c r="BG54" s="125">
        <f t="shared" si="192"/>
        <v>1480</v>
      </c>
      <c r="BH54" s="125">
        <f t="shared" si="192"/>
        <v>0</v>
      </c>
      <c r="BI54" s="125">
        <f t="shared" si="192"/>
        <v>0</v>
      </c>
      <c r="BJ54" s="125">
        <f t="shared" si="192"/>
        <v>0</v>
      </c>
      <c r="BK54" s="125">
        <f t="shared" si="192"/>
        <v>0</v>
      </c>
      <c r="BL54" s="125">
        <f t="shared" si="192"/>
        <v>0</v>
      </c>
      <c r="BM54" s="125">
        <f t="shared" si="192"/>
        <v>0</v>
      </c>
      <c r="BN54" s="125">
        <f t="shared" si="192"/>
        <v>0</v>
      </c>
      <c r="BO54" s="125">
        <f t="shared" si="192"/>
        <v>0</v>
      </c>
      <c r="BP54" s="125">
        <f t="shared" si="192"/>
        <v>0</v>
      </c>
      <c r="BQ54" s="125">
        <f t="shared" si="192"/>
        <v>0</v>
      </c>
      <c r="BR54" s="125">
        <f t="shared" si="192"/>
        <v>0</v>
      </c>
      <c r="BS54" s="125">
        <f t="shared" si="192"/>
        <v>0</v>
      </c>
      <c r="BT54" s="112">
        <f t="shared" si="186"/>
        <v>1280</v>
      </c>
      <c r="BU54" s="125">
        <f t="shared" ref="BU54:BZ54" si="193">SUM(BU55:BU56)</f>
        <v>0</v>
      </c>
      <c r="BV54" s="125">
        <f t="shared" si="193"/>
        <v>0</v>
      </c>
      <c r="BW54" s="125">
        <f t="shared" si="193"/>
        <v>0</v>
      </c>
      <c r="BX54" s="125">
        <f t="shared" si="193"/>
        <v>0</v>
      </c>
      <c r="BY54" s="125">
        <f t="shared" si="193"/>
        <v>0</v>
      </c>
      <c r="BZ54" s="125">
        <f t="shared" si="193"/>
        <v>1280</v>
      </c>
      <c r="CA54" s="112">
        <f t="shared" si="187"/>
        <v>0</v>
      </c>
      <c r="CB54" s="125">
        <f t="shared" ref="CB54:CJ54" si="194">SUM(CB55:CB56)</f>
        <v>0</v>
      </c>
      <c r="CC54" s="125">
        <f t="shared" si="194"/>
        <v>0</v>
      </c>
      <c r="CD54" s="125">
        <f t="shared" si="194"/>
        <v>0</v>
      </c>
      <c r="CE54" s="125">
        <f t="shared" si="194"/>
        <v>0</v>
      </c>
      <c r="CF54" s="125">
        <f t="shared" si="194"/>
        <v>0</v>
      </c>
      <c r="CG54" s="125">
        <f t="shared" si="194"/>
        <v>0</v>
      </c>
      <c r="CH54" s="125">
        <f t="shared" si="194"/>
        <v>0</v>
      </c>
      <c r="CI54" s="125">
        <f t="shared" si="194"/>
        <v>0</v>
      </c>
      <c r="CJ54" s="125">
        <f t="shared" si="194"/>
        <v>0</v>
      </c>
      <c r="CK54" s="112">
        <f t="shared" si="188"/>
        <v>1460</v>
      </c>
      <c r="CL54" s="125">
        <f>SUM(CL55:CL56)</f>
        <v>1060</v>
      </c>
      <c r="CM54" s="125">
        <f>SUM(CM55:CM56)</f>
        <v>0</v>
      </c>
      <c r="CN54" s="125">
        <f>SUM(CN55:CN56)</f>
        <v>0</v>
      </c>
      <c r="CO54" s="125">
        <f>SUM(CO55:CO56)</f>
        <v>0</v>
      </c>
      <c r="CP54" s="125">
        <f>SUM(CP55:CP56)</f>
        <v>400</v>
      </c>
    </row>
    <row r="55" spans="1:94" x14ac:dyDescent="0.3">
      <c r="A55" s="5" t="s">
        <v>36</v>
      </c>
      <c r="B55" s="28" t="s">
        <v>15</v>
      </c>
      <c r="C55" s="172">
        <f t="shared" si="16"/>
        <v>940</v>
      </c>
      <c r="D55" s="147"/>
      <c r="E55" s="147"/>
      <c r="F55" s="147"/>
      <c r="G55" s="147"/>
      <c r="H55" s="174"/>
      <c r="I55" s="147"/>
      <c r="J55" s="147"/>
      <c r="K55" s="147"/>
      <c r="L55" s="128"/>
      <c r="M55" s="112">
        <f t="shared" si="183"/>
        <v>300</v>
      </c>
      <c r="N55" s="147"/>
      <c r="O55" s="147">
        <v>100</v>
      </c>
      <c r="P55" s="147"/>
      <c r="Q55" s="147"/>
      <c r="R55" s="147"/>
      <c r="S55" s="147"/>
      <c r="T55" s="147"/>
      <c r="U55" s="147"/>
      <c r="V55" s="147"/>
      <c r="W55" s="147"/>
      <c r="X55" s="174"/>
      <c r="Y55" s="174"/>
      <c r="Z55" s="174"/>
      <c r="AA55" s="174">
        <v>200</v>
      </c>
      <c r="AB55" s="174"/>
      <c r="AC55" s="174"/>
      <c r="AD55" s="147"/>
      <c r="AE55" s="112">
        <f t="shared" si="184"/>
        <v>240</v>
      </c>
      <c r="AF55" s="147"/>
      <c r="AG55" s="147"/>
      <c r="AH55" s="147"/>
      <c r="AI55" s="147"/>
      <c r="AJ55" s="50">
        <v>0</v>
      </c>
      <c r="AK55" s="50">
        <v>0</v>
      </c>
      <c r="AL55" s="50">
        <v>0</v>
      </c>
      <c r="AM55" s="50">
        <v>0</v>
      </c>
      <c r="AN55" s="52">
        <v>80</v>
      </c>
      <c r="AO55" s="147"/>
      <c r="AP55" s="147"/>
      <c r="AQ55" s="147"/>
      <c r="AR55" s="147"/>
      <c r="AS55" s="147"/>
      <c r="AT55" s="147"/>
      <c r="AU55" s="147"/>
      <c r="AV55" s="147">
        <v>60</v>
      </c>
      <c r="AW55" s="147"/>
      <c r="AX55" s="147">
        <v>100</v>
      </c>
      <c r="AY55" s="174"/>
      <c r="AZ55" s="112">
        <f t="shared" si="185"/>
        <v>220</v>
      </c>
      <c r="BA55" s="147"/>
      <c r="BB55" s="147"/>
      <c r="BC55" s="147"/>
      <c r="BD55" s="147"/>
      <c r="BE55" s="173">
        <v>140</v>
      </c>
      <c r="BF55" s="174"/>
      <c r="BG55" s="147">
        <v>80</v>
      </c>
      <c r="BH55" s="147"/>
      <c r="BI55" s="147"/>
      <c r="BJ55" s="147"/>
      <c r="BK55" s="147"/>
      <c r="BL55" s="147"/>
      <c r="BM55" s="147"/>
      <c r="BN55" s="147"/>
      <c r="BO55" s="147"/>
      <c r="BP55" s="147"/>
      <c r="BQ55" s="147"/>
      <c r="BR55" s="147"/>
      <c r="BS55" s="147"/>
      <c r="BT55" s="112">
        <f t="shared" si="186"/>
        <v>80</v>
      </c>
      <c r="BU55" s="147"/>
      <c r="BV55" s="147"/>
      <c r="BW55" s="147"/>
      <c r="BX55" s="147"/>
      <c r="BY55" s="147"/>
      <c r="BZ55" s="147">
        <v>80</v>
      </c>
      <c r="CA55" s="112">
        <f t="shared" si="187"/>
        <v>0</v>
      </c>
      <c r="CB55" s="174"/>
      <c r="CC55" s="147"/>
      <c r="CD55" s="147"/>
      <c r="CE55" s="174"/>
      <c r="CF55" s="174"/>
      <c r="CG55" s="174"/>
      <c r="CH55" s="174"/>
      <c r="CI55" s="174"/>
      <c r="CJ55" s="174"/>
      <c r="CK55" s="112">
        <f t="shared" si="188"/>
        <v>100</v>
      </c>
      <c r="CL55" s="147">
        <v>60</v>
      </c>
      <c r="CM55" s="147"/>
      <c r="CN55" s="177"/>
      <c r="CO55" s="177"/>
      <c r="CP55" s="177">
        <v>40</v>
      </c>
    </row>
    <row r="56" spans="1:94" x14ac:dyDescent="0.3">
      <c r="A56" s="5" t="s">
        <v>35</v>
      </c>
      <c r="B56" s="28" t="s">
        <v>15</v>
      </c>
      <c r="C56" s="172">
        <f t="shared" si="16"/>
        <v>8980</v>
      </c>
      <c r="D56" s="147"/>
      <c r="E56" s="147"/>
      <c r="F56" s="147"/>
      <c r="G56" s="147"/>
      <c r="H56" s="174"/>
      <c r="I56" s="147"/>
      <c r="J56" s="147"/>
      <c r="K56" s="147"/>
      <c r="L56" s="128"/>
      <c r="M56" s="112">
        <f t="shared" si="183"/>
        <v>2400</v>
      </c>
      <c r="N56" s="147"/>
      <c r="O56" s="147">
        <v>1100</v>
      </c>
      <c r="P56" s="147"/>
      <c r="Q56" s="147"/>
      <c r="R56" s="147"/>
      <c r="S56" s="147"/>
      <c r="T56" s="147"/>
      <c r="U56" s="147"/>
      <c r="V56" s="147"/>
      <c r="W56" s="147"/>
      <c r="X56" s="174"/>
      <c r="Y56" s="174"/>
      <c r="Z56" s="174"/>
      <c r="AA56" s="174">
        <v>1300</v>
      </c>
      <c r="AB56" s="174"/>
      <c r="AC56" s="174"/>
      <c r="AD56" s="147"/>
      <c r="AE56" s="112">
        <f t="shared" si="184"/>
        <v>2220</v>
      </c>
      <c r="AF56" s="147"/>
      <c r="AG56" s="147"/>
      <c r="AH56" s="147"/>
      <c r="AI56" s="147"/>
      <c r="AJ56" s="50">
        <v>0</v>
      </c>
      <c r="AK56" s="50">
        <v>0</v>
      </c>
      <c r="AL56" s="50">
        <v>0</v>
      </c>
      <c r="AM56" s="50">
        <v>0</v>
      </c>
      <c r="AN56" s="52">
        <v>800</v>
      </c>
      <c r="AO56" s="147"/>
      <c r="AP56" s="147"/>
      <c r="AQ56" s="147"/>
      <c r="AR56" s="147"/>
      <c r="AS56" s="147"/>
      <c r="AT56" s="147"/>
      <c r="AU56" s="147"/>
      <c r="AV56" s="147">
        <v>800</v>
      </c>
      <c r="AW56" s="147"/>
      <c r="AX56" s="147">
        <v>620</v>
      </c>
      <c r="AY56" s="174"/>
      <c r="AZ56" s="112">
        <f t="shared" si="185"/>
        <v>1800</v>
      </c>
      <c r="BA56" s="147"/>
      <c r="BB56" s="147"/>
      <c r="BC56" s="147"/>
      <c r="BD56" s="147"/>
      <c r="BE56" s="173">
        <v>400</v>
      </c>
      <c r="BF56" s="174"/>
      <c r="BG56" s="147">
        <v>1400</v>
      </c>
      <c r="BH56" s="147"/>
      <c r="BI56" s="147"/>
      <c r="BJ56" s="147"/>
      <c r="BK56" s="147"/>
      <c r="BL56" s="147"/>
      <c r="BM56" s="147"/>
      <c r="BN56" s="147"/>
      <c r="BO56" s="147"/>
      <c r="BP56" s="147"/>
      <c r="BQ56" s="147"/>
      <c r="BR56" s="147"/>
      <c r="BS56" s="147"/>
      <c r="BT56" s="112">
        <f t="shared" si="186"/>
        <v>1200</v>
      </c>
      <c r="BU56" s="147"/>
      <c r="BV56" s="147"/>
      <c r="BW56" s="147"/>
      <c r="BX56" s="147"/>
      <c r="BY56" s="147"/>
      <c r="BZ56" s="147">
        <v>1200</v>
      </c>
      <c r="CA56" s="112">
        <f t="shared" si="187"/>
        <v>0</v>
      </c>
      <c r="CB56" s="174"/>
      <c r="CC56" s="147"/>
      <c r="CD56" s="147"/>
      <c r="CE56" s="174"/>
      <c r="CF56" s="174"/>
      <c r="CG56" s="174"/>
      <c r="CH56" s="174"/>
      <c r="CI56" s="174"/>
      <c r="CJ56" s="174"/>
      <c r="CK56" s="112">
        <f t="shared" si="188"/>
        <v>1360</v>
      </c>
      <c r="CL56" s="147">
        <v>1000</v>
      </c>
      <c r="CM56" s="147"/>
      <c r="CN56" s="177"/>
      <c r="CO56" s="177"/>
      <c r="CP56" s="177">
        <v>360</v>
      </c>
    </row>
    <row r="57" spans="1:94" x14ac:dyDescent="0.3">
      <c r="A57" s="134" t="s">
        <v>152</v>
      </c>
      <c r="B57" s="5"/>
      <c r="C57" s="172">
        <f t="shared" si="16"/>
        <v>0</v>
      </c>
      <c r="D57" s="116"/>
      <c r="E57" s="116"/>
      <c r="F57" s="116"/>
      <c r="G57" s="116"/>
      <c r="H57" s="116"/>
      <c r="I57" s="147"/>
      <c r="J57" s="147"/>
      <c r="K57" s="147"/>
      <c r="L57" s="128"/>
      <c r="M57" s="235">
        <f t="shared" si="183"/>
        <v>0</v>
      </c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235">
        <f t="shared" si="184"/>
        <v>0</v>
      </c>
      <c r="AF57" s="147"/>
      <c r="AG57" s="147"/>
      <c r="AH57" s="147"/>
      <c r="AI57" s="147"/>
      <c r="AJ57" s="245"/>
      <c r="AK57" s="245"/>
      <c r="AL57" s="245"/>
      <c r="AM57" s="245"/>
      <c r="AN57" s="245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235">
        <f t="shared" si="185"/>
        <v>0</v>
      </c>
      <c r="BA57" s="147"/>
      <c r="BB57" s="147"/>
      <c r="BC57" s="147"/>
      <c r="BD57" s="147"/>
      <c r="BE57" s="147"/>
      <c r="BF57" s="147"/>
      <c r="BG57" s="147"/>
      <c r="BH57" s="147"/>
      <c r="BI57" s="147"/>
      <c r="BJ57" s="147"/>
      <c r="BK57" s="147"/>
      <c r="BL57" s="147"/>
      <c r="BM57" s="147"/>
      <c r="BN57" s="147"/>
      <c r="BO57" s="147"/>
      <c r="BP57" s="147"/>
      <c r="BQ57" s="147"/>
      <c r="BR57" s="147"/>
      <c r="BS57" s="147"/>
      <c r="BT57" s="235">
        <f t="shared" si="186"/>
        <v>0</v>
      </c>
      <c r="BU57" s="147"/>
      <c r="BV57" s="147"/>
      <c r="BW57" s="147"/>
      <c r="BX57" s="147"/>
      <c r="BY57" s="147"/>
      <c r="BZ57" s="147"/>
      <c r="CA57" s="235">
        <f t="shared" si="187"/>
        <v>0</v>
      </c>
      <c r="CB57" s="147"/>
      <c r="CC57" s="147"/>
      <c r="CD57" s="147"/>
      <c r="CE57" s="147"/>
      <c r="CF57" s="147"/>
      <c r="CG57" s="147"/>
      <c r="CH57" s="147"/>
      <c r="CI57" s="147"/>
      <c r="CJ57" s="147"/>
      <c r="CK57" s="235">
        <f t="shared" si="188"/>
        <v>0</v>
      </c>
      <c r="CL57" s="147"/>
      <c r="CM57" s="147"/>
      <c r="CN57" s="128"/>
      <c r="CO57" s="128"/>
      <c r="CP57" s="128"/>
    </row>
    <row r="58" spans="1:94" ht="37.5" x14ac:dyDescent="0.3">
      <c r="A58" s="14" t="s">
        <v>207</v>
      </c>
      <c r="B58" s="27" t="s">
        <v>16</v>
      </c>
      <c r="C58" s="172">
        <f t="shared" si="16"/>
        <v>0</v>
      </c>
      <c r="D58" s="125"/>
      <c r="E58" s="125"/>
      <c r="F58" s="125"/>
      <c r="G58" s="125"/>
      <c r="H58" s="125"/>
      <c r="I58" s="125"/>
      <c r="J58" s="125"/>
      <c r="K58" s="125"/>
      <c r="L58" s="125"/>
      <c r="M58" s="112">
        <f t="shared" si="183"/>
        <v>0</v>
      </c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12">
        <f t="shared" si="184"/>
        <v>0</v>
      </c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12">
        <f t="shared" si="185"/>
        <v>0</v>
      </c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12">
        <f t="shared" si="186"/>
        <v>0</v>
      </c>
      <c r="BU58" s="125"/>
      <c r="BV58" s="125"/>
      <c r="BW58" s="125"/>
      <c r="BX58" s="125"/>
      <c r="BY58" s="125"/>
      <c r="BZ58" s="125"/>
      <c r="CA58" s="112">
        <f t="shared" si="187"/>
        <v>0</v>
      </c>
      <c r="CB58" s="125"/>
      <c r="CC58" s="125"/>
      <c r="CD58" s="125"/>
      <c r="CE58" s="125"/>
      <c r="CF58" s="125"/>
      <c r="CG58" s="125"/>
      <c r="CH58" s="125"/>
      <c r="CI58" s="125"/>
      <c r="CJ58" s="125"/>
      <c r="CK58" s="112">
        <f t="shared" si="188"/>
        <v>0</v>
      </c>
      <c r="CL58" s="125"/>
      <c r="CM58" s="125"/>
      <c r="CN58" s="125"/>
      <c r="CO58" s="125"/>
      <c r="CP58" s="125"/>
    </row>
    <row r="59" spans="1:94" ht="56.25" x14ac:dyDescent="0.3">
      <c r="A59" s="6" t="s">
        <v>208</v>
      </c>
      <c r="B59" s="23" t="s">
        <v>15</v>
      </c>
      <c r="C59" s="172">
        <f t="shared" si="16"/>
        <v>43650</v>
      </c>
      <c r="D59" s="126">
        <f>SUM(D60)</f>
        <v>0</v>
      </c>
      <c r="E59" s="126">
        <f t="shared" ref="E59:K59" si="195">SUM(E60)</f>
        <v>0</v>
      </c>
      <c r="F59" s="126">
        <f t="shared" si="195"/>
        <v>0</v>
      </c>
      <c r="G59" s="126">
        <f t="shared" si="195"/>
        <v>0</v>
      </c>
      <c r="H59" s="126">
        <f t="shared" si="195"/>
        <v>0</v>
      </c>
      <c r="I59" s="126">
        <f t="shared" si="195"/>
        <v>0</v>
      </c>
      <c r="J59" s="126">
        <f t="shared" si="195"/>
        <v>420</v>
      </c>
      <c r="K59" s="126">
        <f t="shared" si="195"/>
        <v>0</v>
      </c>
      <c r="L59" s="185">
        <f>SUM(L60)</f>
        <v>450</v>
      </c>
      <c r="M59" s="112">
        <f t="shared" si="183"/>
        <v>9763</v>
      </c>
      <c r="N59" s="126">
        <f t="shared" ref="N59:AD59" si="196">SUM(N60)</f>
        <v>473</v>
      </c>
      <c r="O59" s="126">
        <f t="shared" si="196"/>
        <v>150</v>
      </c>
      <c r="P59" s="126">
        <f t="shared" si="196"/>
        <v>860</v>
      </c>
      <c r="Q59" s="126">
        <f t="shared" si="196"/>
        <v>400</v>
      </c>
      <c r="R59" s="126">
        <f t="shared" si="196"/>
        <v>1700</v>
      </c>
      <c r="S59" s="126">
        <f t="shared" si="196"/>
        <v>540</v>
      </c>
      <c r="T59" s="126">
        <f t="shared" si="196"/>
        <v>1030</v>
      </c>
      <c r="U59" s="126">
        <f t="shared" si="196"/>
        <v>220</v>
      </c>
      <c r="V59" s="126">
        <f t="shared" si="196"/>
        <v>310</v>
      </c>
      <c r="W59" s="126">
        <f t="shared" si="196"/>
        <v>470</v>
      </c>
      <c r="X59" s="126">
        <f t="shared" si="196"/>
        <v>370</v>
      </c>
      <c r="Y59" s="126">
        <f t="shared" si="196"/>
        <v>1600</v>
      </c>
      <c r="Z59" s="126">
        <f t="shared" si="196"/>
        <v>80</v>
      </c>
      <c r="AA59" s="126">
        <f t="shared" si="196"/>
        <v>900</v>
      </c>
      <c r="AB59" s="126">
        <f t="shared" si="196"/>
        <v>210</v>
      </c>
      <c r="AC59" s="126">
        <f t="shared" si="196"/>
        <v>200</v>
      </c>
      <c r="AD59" s="126">
        <f t="shared" si="196"/>
        <v>250</v>
      </c>
      <c r="AE59" s="112">
        <f t="shared" si="184"/>
        <v>6880</v>
      </c>
      <c r="AF59" s="126">
        <f t="shared" ref="AF59:AI59" si="197">SUM(AF60)</f>
        <v>1110</v>
      </c>
      <c r="AG59" s="126">
        <f t="shared" si="197"/>
        <v>310</v>
      </c>
      <c r="AH59" s="126">
        <f t="shared" si="197"/>
        <v>340</v>
      </c>
      <c r="AI59" s="126">
        <f t="shared" si="197"/>
        <v>340</v>
      </c>
      <c r="AJ59" s="126">
        <f t="shared" ref="AJ59:AN59" si="198">SUM(AJ60)</f>
        <v>600</v>
      </c>
      <c r="AK59" s="126">
        <f t="shared" si="198"/>
        <v>400</v>
      </c>
      <c r="AL59" s="126">
        <f t="shared" si="198"/>
        <v>250</v>
      </c>
      <c r="AM59" s="126">
        <f t="shared" si="198"/>
        <v>100</v>
      </c>
      <c r="AN59" s="126">
        <f t="shared" si="198"/>
        <v>200</v>
      </c>
      <c r="AO59" s="126">
        <f t="shared" ref="AO59:AS59" si="199">SUM(AO60)</f>
        <v>450</v>
      </c>
      <c r="AP59" s="126">
        <f t="shared" si="199"/>
        <v>350</v>
      </c>
      <c r="AQ59" s="126">
        <f t="shared" si="199"/>
        <v>330</v>
      </c>
      <c r="AR59" s="126">
        <f t="shared" si="199"/>
        <v>120</v>
      </c>
      <c r="AS59" s="126">
        <f t="shared" si="199"/>
        <v>750</v>
      </c>
      <c r="AT59" s="126">
        <f t="shared" ref="AT59:AY59" si="200">SUM(AT60)</f>
        <v>420</v>
      </c>
      <c r="AU59" s="126">
        <f t="shared" si="200"/>
        <v>300</v>
      </c>
      <c r="AV59" s="126">
        <f t="shared" si="200"/>
        <v>50</v>
      </c>
      <c r="AW59" s="126">
        <f t="shared" si="200"/>
        <v>200</v>
      </c>
      <c r="AX59" s="126">
        <f t="shared" si="200"/>
        <v>60</v>
      </c>
      <c r="AY59" s="126">
        <f t="shared" si="200"/>
        <v>200</v>
      </c>
      <c r="AZ59" s="112">
        <f t="shared" si="185"/>
        <v>10417</v>
      </c>
      <c r="BA59" s="126">
        <f t="shared" ref="BA59:BI59" si="201">SUM(BA60)</f>
        <v>1200</v>
      </c>
      <c r="BB59" s="126">
        <f t="shared" si="201"/>
        <v>60</v>
      </c>
      <c r="BC59" s="126">
        <f t="shared" si="201"/>
        <v>300</v>
      </c>
      <c r="BD59" s="126">
        <f t="shared" si="201"/>
        <v>250</v>
      </c>
      <c r="BE59" s="126">
        <f t="shared" si="201"/>
        <v>250</v>
      </c>
      <c r="BF59" s="126">
        <f t="shared" si="201"/>
        <v>300</v>
      </c>
      <c r="BG59" s="126">
        <f t="shared" si="201"/>
        <v>200</v>
      </c>
      <c r="BH59" s="126">
        <f t="shared" si="201"/>
        <v>300</v>
      </c>
      <c r="BI59" s="126">
        <f t="shared" si="201"/>
        <v>200</v>
      </c>
      <c r="BJ59" s="126">
        <f t="shared" ref="BJ59:BL59" si="202">SUM(BJ60)</f>
        <v>1300</v>
      </c>
      <c r="BK59" s="126">
        <f t="shared" si="202"/>
        <v>1300</v>
      </c>
      <c r="BL59" s="126">
        <f t="shared" si="202"/>
        <v>200</v>
      </c>
      <c r="BM59" s="126">
        <f t="shared" ref="BM59:BP59" si="203">SUM(BM60)</f>
        <v>1400</v>
      </c>
      <c r="BN59" s="126">
        <f t="shared" si="203"/>
        <v>490</v>
      </c>
      <c r="BO59" s="126">
        <f t="shared" si="203"/>
        <v>1050</v>
      </c>
      <c r="BP59" s="126">
        <f t="shared" si="203"/>
        <v>1000</v>
      </c>
      <c r="BQ59" s="126">
        <f t="shared" ref="BQ59:BS59" si="204">SUM(BQ60)</f>
        <v>57</v>
      </c>
      <c r="BR59" s="126">
        <f t="shared" si="204"/>
        <v>400</v>
      </c>
      <c r="BS59" s="126">
        <f t="shared" si="204"/>
        <v>160</v>
      </c>
      <c r="BT59" s="112">
        <f t="shared" si="186"/>
        <v>7970</v>
      </c>
      <c r="BU59" s="126">
        <f t="shared" ref="BU59:BZ59" si="205">SUM(BU60)</f>
        <v>3500</v>
      </c>
      <c r="BV59" s="126">
        <f t="shared" si="205"/>
        <v>2000</v>
      </c>
      <c r="BW59" s="126">
        <f t="shared" si="205"/>
        <v>1400</v>
      </c>
      <c r="BX59" s="126">
        <f t="shared" si="205"/>
        <v>850</v>
      </c>
      <c r="BY59" s="126">
        <f t="shared" si="205"/>
        <v>140</v>
      </c>
      <c r="BZ59" s="126">
        <f t="shared" si="205"/>
        <v>80</v>
      </c>
      <c r="CA59" s="112">
        <f t="shared" si="187"/>
        <v>5270</v>
      </c>
      <c r="CB59" s="126">
        <f t="shared" ref="CB59:CD59" si="206">SUM(CB60)</f>
        <v>1300</v>
      </c>
      <c r="CC59" s="126">
        <f t="shared" si="206"/>
        <v>600</v>
      </c>
      <c r="CD59" s="126">
        <f t="shared" si="206"/>
        <v>230</v>
      </c>
      <c r="CE59" s="126">
        <f t="shared" ref="CE59:CJ59" si="207">SUM(CE60)</f>
        <v>1040</v>
      </c>
      <c r="CF59" s="126">
        <f t="shared" si="207"/>
        <v>300</v>
      </c>
      <c r="CG59" s="126">
        <f t="shared" si="207"/>
        <v>500</v>
      </c>
      <c r="CH59" s="126">
        <f t="shared" si="207"/>
        <v>1000</v>
      </c>
      <c r="CI59" s="126">
        <f t="shared" si="207"/>
        <v>100</v>
      </c>
      <c r="CJ59" s="126">
        <f t="shared" si="207"/>
        <v>200</v>
      </c>
      <c r="CK59" s="112">
        <f t="shared" si="188"/>
        <v>2480</v>
      </c>
      <c r="CL59" s="126">
        <f>SUM(CL60)</f>
        <v>1400</v>
      </c>
      <c r="CM59" s="126">
        <f>SUM(CM60)</f>
        <v>140</v>
      </c>
      <c r="CN59" s="185">
        <f t="shared" ref="CN59:CP59" si="208">SUM(CN60)</f>
        <v>300</v>
      </c>
      <c r="CO59" s="185">
        <f t="shared" si="208"/>
        <v>400</v>
      </c>
      <c r="CP59" s="185">
        <f t="shared" si="208"/>
        <v>240</v>
      </c>
    </row>
    <row r="60" spans="1:94" x14ac:dyDescent="0.3">
      <c r="A60" s="8" t="s">
        <v>161</v>
      </c>
      <c r="B60" s="32" t="s">
        <v>15</v>
      </c>
      <c r="C60" s="172">
        <f t="shared" si="16"/>
        <v>43650</v>
      </c>
      <c r="D60" s="116"/>
      <c r="E60" s="116"/>
      <c r="F60" s="116"/>
      <c r="G60" s="116"/>
      <c r="H60" s="116"/>
      <c r="I60" s="116"/>
      <c r="J60" s="116">
        <v>420</v>
      </c>
      <c r="K60" s="116"/>
      <c r="L60" s="128">
        <v>450</v>
      </c>
      <c r="M60" s="112">
        <f t="shared" si="183"/>
        <v>9763</v>
      </c>
      <c r="N60" s="116">
        <v>473</v>
      </c>
      <c r="O60" s="116">
        <v>150</v>
      </c>
      <c r="P60" s="116">
        <v>860</v>
      </c>
      <c r="Q60" s="116">
        <v>400</v>
      </c>
      <c r="R60" s="116">
        <v>1700</v>
      </c>
      <c r="S60" s="116">
        <v>540</v>
      </c>
      <c r="T60" s="116">
        <v>1030</v>
      </c>
      <c r="U60" s="116">
        <v>220</v>
      </c>
      <c r="V60" s="116">
        <v>310</v>
      </c>
      <c r="W60" s="116">
        <v>470</v>
      </c>
      <c r="X60" s="186">
        <v>370</v>
      </c>
      <c r="Y60" s="116">
        <v>1600</v>
      </c>
      <c r="Z60" s="116">
        <v>80</v>
      </c>
      <c r="AA60" s="116">
        <v>900</v>
      </c>
      <c r="AB60" s="116">
        <v>210</v>
      </c>
      <c r="AC60" s="116">
        <v>200</v>
      </c>
      <c r="AD60" s="116">
        <v>250</v>
      </c>
      <c r="AE60" s="112">
        <f t="shared" si="184"/>
        <v>6880</v>
      </c>
      <c r="AF60" s="116">
        <v>1110</v>
      </c>
      <c r="AG60" s="116">
        <v>310</v>
      </c>
      <c r="AH60" s="116">
        <v>340</v>
      </c>
      <c r="AI60" s="116">
        <v>340</v>
      </c>
      <c r="AJ60" s="69">
        <v>600</v>
      </c>
      <c r="AK60" s="69">
        <v>400</v>
      </c>
      <c r="AL60" s="69">
        <v>250</v>
      </c>
      <c r="AM60" s="69">
        <v>100</v>
      </c>
      <c r="AN60" s="69">
        <v>200</v>
      </c>
      <c r="AO60" s="116">
        <v>450</v>
      </c>
      <c r="AP60" s="116">
        <v>350</v>
      </c>
      <c r="AQ60" s="116">
        <v>330</v>
      </c>
      <c r="AR60" s="116">
        <v>120</v>
      </c>
      <c r="AS60" s="116">
        <v>750</v>
      </c>
      <c r="AT60" s="116">
        <v>420</v>
      </c>
      <c r="AU60" s="116">
        <v>300</v>
      </c>
      <c r="AV60" s="116">
        <v>50</v>
      </c>
      <c r="AW60" s="116">
        <v>200</v>
      </c>
      <c r="AX60" s="116">
        <v>60</v>
      </c>
      <c r="AY60" s="116">
        <v>200</v>
      </c>
      <c r="AZ60" s="112">
        <f t="shared" si="185"/>
        <v>10417</v>
      </c>
      <c r="BA60" s="116">
        <v>1200</v>
      </c>
      <c r="BB60" s="116">
        <v>60</v>
      </c>
      <c r="BC60" s="116">
        <v>300</v>
      </c>
      <c r="BD60" s="116">
        <v>250</v>
      </c>
      <c r="BE60" s="186">
        <v>250</v>
      </c>
      <c r="BF60" s="187">
        <v>300</v>
      </c>
      <c r="BG60" s="116">
        <v>200</v>
      </c>
      <c r="BH60" s="116">
        <v>300</v>
      </c>
      <c r="BI60" s="116">
        <v>200</v>
      </c>
      <c r="BJ60" s="116">
        <v>1300</v>
      </c>
      <c r="BK60" s="116">
        <v>1300</v>
      </c>
      <c r="BL60" s="116">
        <v>200</v>
      </c>
      <c r="BM60" s="116">
        <v>1400</v>
      </c>
      <c r="BN60" s="116">
        <v>490</v>
      </c>
      <c r="BO60" s="116">
        <v>1050</v>
      </c>
      <c r="BP60" s="116">
        <v>1000</v>
      </c>
      <c r="BQ60" s="116">
        <v>57</v>
      </c>
      <c r="BR60" s="116">
        <v>400</v>
      </c>
      <c r="BS60" s="116">
        <v>160</v>
      </c>
      <c r="BT60" s="112">
        <f t="shared" si="186"/>
        <v>7970</v>
      </c>
      <c r="BU60" s="116">
        <v>3500</v>
      </c>
      <c r="BV60" s="116">
        <v>2000</v>
      </c>
      <c r="BW60" s="116">
        <v>1400</v>
      </c>
      <c r="BX60" s="116">
        <v>850</v>
      </c>
      <c r="BY60" s="116">
        <v>140</v>
      </c>
      <c r="BZ60" s="116">
        <v>80</v>
      </c>
      <c r="CA60" s="112">
        <f t="shared" si="187"/>
        <v>5270</v>
      </c>
      <c r="CB60" s="187">
        <v>1300</v>
      </c>
      <c r="CC60" s="116">
        <v>600</v>
      </c>
      <c r="CD60" s="116">
        <v>230</v>
      </c>
      <c r="CE60" s="116">
        <v>1040</v>
      </c>
      <c r="CF60" s="116">
        <v>300</v>
      </c>
      <c r="CG60" s="116">
        <v>500</v>
      </c>
      <c r="CH60" s="116">
        <v>1000</v>
      </c>
      <c r="CI60" s="116">
        <v>100</v>
      </c>
      <c r="CJ60" s="116">
        <v>200</v>
      </c>
      <c r="CK60" s="112">
        <f t="shared" si="188"/>
        <v>2480</v>
      </c>
      <c r="CL60" s="116">
        <v>1400</v>
      </c>
      <c r="CM60" s="116">
        <v>140</v>
      </c>
      <c r="CN60" s="128">
        <v>300</v>
      </c>
      <c r="CO60" s="128">
        <v>400</v>
      </c>
      <c r="CP60" s="128">
        <v>240</v>
      </c>
    </row>
    <row r="61" spans="1:94" x14ac:dyDescent="0.3">
      <c r="A61" s="8" t="s">
        <v>162</v>
      </c>
      <c r="B61" s="32" t="s">
        <v>15</v>
      </c>
      <c r="C61" s="172">
        <f t="shared" si="16"/>
        <v>2214</v>
      </c>
      <c r="D61" s="116"/>
      <c r="E61" s="116"/>
      <c r="F61" s="116"/>
      <c r="G61" s="116"/>
      <c r="H61" s="116"/>
      <c r="I61" s="116"/>
      <c r="J61" s="116"/>
      <c r="K61" s="116"/>
      <c r="L61" s="128">
        <v>110</v>
      </c>
      <c r="M61" s="112">
        <f t="shared" si="183"/>
        <v>299</v>
      </c>
      <c r="N61" s="116"/>
      <c r="O61" s="116"/>
      <c r="P61" s="116"/>
      <c r="Q61" s="116"/>
      <c r="R61" s="116">
        <v>70</v>
      </c>
      <c r="S61" s="116">
        <v>36</v>
      </c>
      <c r="T61" s="116">
        <v>38</v>
      </c>
      <c r="U61" s="116">
        <v>18</v>
      </c>
      <c r="V61" s="116"/>
      <c r="W61" s="116"/>
      <c r="X61" s="186"/>
      <c r="Y61" s="116">
        <v>120</v>
      </c>
      <c r="Z61" s="116">
        <v>0</v>
      </c>
      <c r="AA61" s="116"/>
      <c r="AB61" s="116"/>
      <c r="AC61" s="116"/>
      <c r="AD61" s="116">
        <v>17</v>
      </c>
      <c r="AE61" s="112">
        <f t="shared" si="184"/>
        <v>378</v>
      </c>
      <c r="AF61" s="116"/>
      <c r="AG61" s="116"/>
      <c r="AH61" s="116"/>
      <c r="AI61" s="116"/>
      <c r="AJ61" s="69">
        <v>144</v>
      </c>
      <c r="AK61" s="69">
        <v>20</v>
      </c>
      <c r="AL61" s="69">
        <v>24</v>
      </c>
      <c r="AM61" s="69">
        <v>20</v>
      </c>
      <c r="AN61" s="69">
        <v>12</v>
      </c>
      <c r="AO61" s="116"/>
      <c r="AP61" s="116"/>
      <c r="AQ61" s="116"/>
      <c r="AR61" s="116"/>
      <c r="AS61" s="116"/>
      <c r="AT61" s="116">
        <v>23</v>
      </c>
      <c r="AU61" s="116">
        <v>40</v>
      </c>
      <c r="AV61" s="116">
        <v>5</v>
      </c>
      <c r="AW61" s="116">
        <v>50</v>
      </c>
      <c r="AX61" s="116">
        <v>20</v>
      </c>
      <c r="AY61" s="116">
        <v>20</v>
      </c>
      <c r="AZ61" s="112">
        <f t="shared" si="185"/>
        <v>863</v>
      </c>
      <c r="BA61" s="116">
        <v>65</v>
      </c>
      <c r="BB61" s="116">
        <v>6</v>
      </c>
      <c r="BC61" s="116">
        <v>12</v>
      </c>
      <c r="BD61" s="116">
        <v>10</v>
      </c>
      <c r="BE61" s="186">
        <v>10</v>
      </c>
      <c r="BF61" s="187">
        <v>200</v>
      </c>
      <c r="BG61" s="116">
        <v>200</v>
      </c>
      <c r="BH61" s="116">
        <v>60</v>
      </c>
      <c r="BI61" s="116">
        <v>200</v>
      </c>
      <c r="BJ61" s="116">
        <v>55</v>
      </c>
      <c r="BK61" s="116">
        <v>30</v>
      </c>
      <c r="BL61" s="116">
        <v>15</v>
      </c>
      <c r="BM61" s="116"/>
      <c r="BN61" s="116"/>
      <c r="BO61" s="116"/>
      <c r="BP61" s="116"/>
      <c r="BQ61" s="116"/>
      <c r="BR61" s="116"/>
      <c r="BS61" s="116"/>
      <c r="BT61" s="112">
        <f t="shared" si="186"/>
        <v>340</v>
      </c>
      <c r="BU61" s="116">
        <v>240</v>
      </c>
      <c r="BV61" s="116"/>
      <c r="BW61" s="116">
        <v>100</v>
      </c>
      <c r="BX61" s="116"/>
      <c r="BY61" s="116"/>
      <c r="BZ61" s="116"/>
      <c r="CA61" s="112">
        <f t="shared" si="187"/>
        <v>200</v>
      </c>
      <c r="CB61" s="187"/>
      <c r="CC61" s="116"/>
      <c r="CD61" s="116"/>
      <c r="CE61" s="116">
        <v>100</v>
      </c>
      <c r="CF61" s="116">
        <v>50</v>
      </c>
      <c r="CG61" s="116">
        <v>50</v>
      </c>
      <c r="CH61" s="116"/>
      <c r="CI61" s="116"/>
      <c r="CJ61" s="116"/>
      <c r="CK61" s="112">
        <f t="shared" si="188"/>
        <v>24</v>
      </c>
      <c r="CL61" s="116"/>
      <c r="CM61" s="116"/>
      <c r="CN61" s="128"/>
      <c r="CO61" s="128"/>
      <c r="CP61" s="128">
        <v>24</v>
      </c>
    </row>
    <row r="62" spans="1:94" ht="37.5" x14ac:dyDescent="0.3">
      <c r="A62" s="14" t="s">
        <v>188</v>
      </c>
      <c r="B62" s="31" t="s">
        <v>15</v>
      </c>
      <c r="C62" s="172">
        <f t="shared" si="16"/>
        <v>44540</v>
      </c>
      <c r="D62" s="124">
        <f>SUM(D63:D64)</f>
        <v>500</v>
      </c>
      <c r="E62" s="124">
        <f t="shared" ref="E62:K62" si="209">SUM(E63:E64)</f>
        <v>0</v>
      </c>
      <c r="F62" s="124">
        <f t="shared" si="209"/>
        <v>0</v>
      </c>
      <c r="G62" s="124">
        <f t="shared" si="209"/>
        <v>300</v>
      </c>
      <c r="H62" s="124">
        <f t="shared" si="209"/>
        <v>0</v>
      </c>
      <c r="I62" s="124">
        <f>SUM(I63+I64+I70)</f>
        <v>100</v>
      </c>
      <c r="J62" s="124">
        <f>SUM(J63+J64+J68+J70)</f>
        <v>0</v>
      </c>
      <c r="K62" s="124">
        <f t="shared" si="209"/>
        <v>0</v>
      </c>
      <c r="L62" s="133">
        <f t="shared" ref="L62" si="210">SUM(L63:L64)</f>
        <v>460</v>
      </c>
      <c r="M62" s="112">
        <f t="shared" si="183"/>
        <v>8460</v>
      </c>
      <c r="N62" s="124">
        <f t="shared" ref="N62:Z62" si="211">SUM(N63:N64)</f>
        <v>810</v>
      </c>
      <c r="O62" s="124">
        <f t="shared" si="211"/>
        <v>500</v>
      </c>
      <c r="P62" s="124">
        <f t="shared" si="211"/>
        <v>300</v>
      </c>
      <c r="Q62" s="124">
        <f t="shared" si="211"/>
        <v>600</v>
      </c>
      <c r="R62" s="124">
        <f t="shared" si="211"/>
        <v>800</v>
      </c>
      <c r="S62" s="124">
        <f t="shared" si="211"/>
        <v>760</v>
      </c>
      <c r="T62" s="124">
        <f t="shared" si="211"/>
        <v>600</v>
      </c>
      <c r="U62" s="124">
        <f t="shared" si="211"/>
        <v>340</v>
      </c>
      <c r="V62" s="124">
        <f t="shared" si="211"/>
        <v>860</v>
      </c>
      <c r="W62" s="124">
        <f t="shared" si="211"/>
        <v>400</v>
      </c>
      <c r="X62" s="124">
        <f t="shared" si="211"/>
        <v>500</v>
      </c>
      <c r="Y62" s="124">
        <f t="shared" si="211"/>
        <v>560</v>
      </c>
      <c r="Z62" s="124">
        <f t="shared" si="211"/>
        <v>140</v>
      </c>
      <c r="AA62" s="124">
        <f t="shared" ref="AA62" si="212">SUM(AA63:AA64)</f>
        <v>500</v>
      </c>
      <c r="AB62" s="124">
        <f t="shared" ref="AB62" si="213">SUM(AB63:AB64)</f>
        <v>290</v>
      </c>
      <c r="AC62" s="124">
        <f t="shared" ref="AC62" si="214">SUM(AC63:AC64)</f>
        <v>260</v>
      </c>
      <c r="AD62" s="124">
        <f t="shared" ref="AD62" si="215">SUM(AD63:AD64)</f>
        <v>240</v>
      </c>
      <c r="AE62" s="112">
        <f t="shared" si="184"/>
        <v>11080</v>
      </c>
      <c r="AF62" s="124">
        <f t="shared" ref="AF62" si="216">SUM(AF63:AF64)</f>
        <v>1300</v>
      </c>
      <c r="AG62" s="124">
        <f t="shared" ref="AG62" si="217">SUM(AG63:AG64)</f>
        <v>240</v>
      </c>
      <c r="AH62" s="124">
        <f t="shared" ref="AH62" si="218">SUM(AH63:AH64)</f>
        <v>700</v>
      </c>
      <c r="AI62" s="124">
        <f t="shared" ref="AI62" si="219">SUM(AI63:AI64)</f>
        <v>290</v>
      </c>
      <c r="AJ62" s="66">
        <f t="shared" ref="AJ62:AN62" si="220">SUM(AJ63+AJ64)</f>
        <v>1020</v>
      </c>
      <c r="AK62" s="66">
        <f t="shared" si="220"/>
        <v>540</v>
      </c>
      <c r="AL62" s="66">
        <f t="shared" si="220"/>
        <v>460</v>
      </c>
      <c r="AM62" s="66">
        <f t="shared" si="220"/>
        <v>400</v>
      </c>
      <c r="AN62" s="66">
        <f t="shared" si="220"/>
        <v>340</v>
      </c>
      <c r="AO62" s="124">
        <f t="shared" ref="AO62" si="221">SUM(AO63:AO64)</f>
        <v>1500</v>
      </c>
      <c r="AP62" s="124">
        <f t="shared" ref="AP62" si="222">SUM(AP63:AP64)</f>
        <v>400</v>
      </c>
      <c r="AQ62" s="124">
        <f t="shared" ref="AQ62" si="223">SUM(AQ63:AQ64)</f>
        <v>450</v>
      </c>
      <c r="AR62" s="124">
        <f t="shared" ref="AR62" si="224">SUM(AR63:AR64)</f>
        <v>440</v>
      </c>
      <c r="AS62" s="124">
        <f t="shared" ref="AS62" si="225">SUM(AS63:AS64)</f>
        <v>540</v>
      </c>
      <c r="AT62" s="124">
        <f>SUM(AT63:AT64)</f>
        <v>320</v>
      </c>
      <c r="AU62" s="197">
        <f>SUM(AU63,AU64)</f>
        <v>720</v>
      </c>
      <c r="AV62" s="197">
        <f>SUM(AV63,AV64)</f>
        <v>320</v>
      </c>
      <c r="AW62" s="197">
        <f>SUM(AW63,AW64)</f>
        <v>540</v>
      </c>
      <c r="AX62" s="197">
        <f>SUM(AX63,AX64)</f>
        <v>260</v>
      </c>
      <c r="AY62" s="197">
        <f>SUM(AY63,AY64)</f>
        <v>300</v>
      </c>
      <c r="AZ62" s="112">
        <f t="shared" si="185"/>
        <v>11260</v>
      </c>
      <c r="BA62" s="124">
        <f t="shared" ref="BA62:BI62" si="226">SUM(BA63:BA64)</f>
        <v>1350</v>
      </c>
      <c r="BB62" s="124">
        <f t="shared" si="226"/>
        <v>280</v>
      </c>
      <c r="BC62" s="124">
        <f t="shared" si="226"/>
        <v>400</v>
      </c>
      <c r="BD62" s="124">
        <f t="shared" si="226"/>
        <v>500</v>
      </c>
      <c r="BE62" s="124">
        <f t="shared" si="226"/>
        <v>470</v>
      </c>
      <c r="BF62" s="124">
        <f t="shared" si="226"/>
        <v>620</v>
      </c>
      <c r="BG62" s="124">
        <f t="shared" si="226"/>
        <v>480</v>
      </c>
      <c r="BH62" s="124">
        <f t="shared" si="226"/>
        <v>140</v>
      </c>
      <c r="BI62" s="124">
        <f t="shared" si="226"/>
        <v>360</v>
      </c>
      <c r="BJ62" s="124">
        <f t="shared" ref="BJ62" si="227">SUM(BJ63:BJ64)</f>
        <v>1350</v>
      </c>
      <c r="BK62" s="124">
        <f t="shared" ref="BK62" si="228">SUM(BK63:BK64)</f>
        <v>1100</v>
      </c>
      <c r="BL62" s="124">
        <f t="shared" ref="BL62" si="229">SUM(BL63:BL64)</f>
        <v>310</v>
      </c>
      <c r="BM62" s="124">
        <f t="shared" ref="BM62" si="230">SUM(BM63:BM64)</f>
        <v>1200</v>
      </c>
      <c r="BN62" s="124">
        <f t="shared" ref="BN62" si="231">SUM(BN63:BN64)</f>
        <v>220</v>
      </c>
      <c r="BO62" s="124">
        <f t="shared" ref="BO62" si="232">SUM(BO63:BO64)</f>
        <v>320</v>
      </c>
      <c r="BP62" s="124">
        <f t="shared" ref="BP62" si="233">SUM(BP63:BP64)</f>
        <v>600</v>
      </c>
      <c r="BQ62" s="125">
        <f>SUM(BQ63+BQ64)</f>
        <v>700</v>
      </c>
      <c r="BR62" s="125">
        <f>SUM(BR63+BR64)</f>
        <v>700</v>
      </c>
      <c r="BS62" s="125">
        <f>SUM(BS63+BS64)</f>
        <v>160</v>
      </c>
      <c r="BT62" s="112">
        <f t="shared" si="186"/>
        <v>7030</v>
      </c>
      <c r="BU62" s="124">
        <f t="shared" ref="BU62:BZ62" si="234">SUM(BU63:BU64)</f>
        <v>2300</v>
      </c>
      <c r="BV62" s="124">
        <f t="shared" si="234"/>
        <v>660</v>
      </c>
      <c r="BW62" s="124">
        <f t="shared" si="234"/>
        <v>3100</v>
      </c>
      <c r="BX62" s="124">
        <f t="shared" si="234"/>
        <v>520</v>
      </c>
      <c r="BY62" s="124">
        <f t="shared" si="234"/>
        <v>250</v>
      </c>
      <c r="BZ62" s="124">
        <f t="shared" si="234"/>
        <v>200</v>
      </c>
      <c r="CA62" s="112">
        <f t="shared" si="187"/>
        <v>3710</v>
      </c>
      <c r="CB62" s="124">
        <f t="shared" ref="CB62" si="235">SUM(CB63:CB64)</f>
        <v>580</v>
      </c>
      <c r="CC62" s="124">
        <f t="shared" ref="CC62" si="236">SUM(CC63:CC64)</f>
        <v>180</v>
      </c>
      <c r="CD62" s="124">
        <f t="shared" ref="CD62" si="237">SUM(CD63:CD64)</f>
        <v>200</v>
      </c>
      <c r="CE62" s="124">
        <f t="shared" ref="CE62" si="238">SUM(CE63:CE64)</f>
        <v>800</v>
      </c>
      <c r="CF62" s="124">
        <f t="shared" ref="CF62" si="239">SUM(CF63:CF64)</f>
        <v>260</v>
      </c>
      <c r="CG62" s="124">
        <f t="shared" ref="CG62" si="240">SUM(CG63:CG64)</f>
        <v>440</v>
      </c>
      <c r="CH62" s="124">
        <f t="shared" ref="CH62" si="241">SUM(CH63:CH64)</f>
        <v>510</v>
      </c>
      <c r="CI62" s="124">
        <f t="shared" ref="CI62" si="242">SUM(CI63:CI64)</f>
        <v>300</v>
      </c>
      <c r="CJ62" s="124">
        <f t="shared" ref="CJ62" si="243">SUM(CJ63:CJ64)</f>
        <v>440</v>
      </c>
      <c r="CK62" s="112">
        <f t="shared" si="188"/>
        <v>1640</v>
      </c>
      <c r="CL62" s="124">
        <f>SUM(CL63:CL64)</f>
        <v>450</v>
      </c>
      <c r="CM62" s="124">
        <f>SUM(CM63:CM64)</f>
        <v>190</v>
      </c>
      <c r="CN62" s="133">
        <f t="shared" ref="CN62" si="244">SUM(CN63:CN64)</f>
        <v>380</v>
      </c>
      <c r="CO62" s="133">
        <f t="shared" ref="CO62" si="245">SUM(CO63:CO64)</f>
        <v>360</v>
      </c>
      <c r="CP62" s="133">
        <f t="shared" ref="CP62" si="246">SUM(CP63:CP64)</f>
        <v>260</v>
      </c>
    </row>
    <row r="63" spans="1:94" ht="37.5" x14ac:dyDescent="0.3">
      <c r="A63" s="4" t="s">
        <v>6</v>
      </c>
      <c r="B63" s="24" t="s">
        <v>15</v>
      </c>
      <c r="C63" s="172">
        <f t="shared" si="16"/>
        <v>7780</v>
      </c>
      <c r="D63" s="114">
        <v>100</v>
      </c>
      <c r="E63" s="147"/>
      <c r="F63" s="147"/>
      <c r="G63" s="147"/>
      <c r="H63" s="116"/>
      <c r="I63" s="174"/>
      <c r="J63" s="174"/>
      <c r="K63" s="147"/>
      <c r="L63" s="128">
        <v>160</v>
      </c>
      <c r="M63" s="112">
        <f t="shared" si="183"/>
        <v>1610</v>
      </c>
      <c r="N63" s="147">
        <v>130</v>
      </c>
      <c r="O63" s="147">
        <v>80</v>
      </c>
      <c r="P63" s="147">
        <v>100</v>
      </c>
      <c r="Q63" s="147">
        <v>100</v>
      </c>
      <c r="R63" s="147">
        <v>200</v>
      </c>
      <c r="S63" s="147">
        <v>160</v>
      </c>
      <c r="T63" s="147">
        <v>100</v>
      </c>
      <c r="U63" s="147">
        <v>40</v>
      </c>
      <c r="V63" s="147">
        <v>160</v>
      </c>
      <c r="W63" s="147">
        <v>100</v>
      </c>
      <c r="X63" s="147">
        <v>100</v>
      </c>
      <c r="Y63" s="147">
        <v>60</v>
      </c>
      <c r="Z63" s="147">
        <v>40</v>
      </c>
      <c r="AA63" s="147">
        <v>100</v>
      </c>
      <c r="AB63" s="147">
        <v>40</v>
      </c>
      <c r="AC63" s="147">
        <v>60</v>
      </c>
      <c r="AD63" s="147">
        <v>40</v>
      </c>
      <c r="AE63" s="112">
        <f t="shared" si="184"/>
        <v>1910</v>
      </c>
      <c r="AF63" s="147">
        <v>400</v>
      </c>
      <c r="AG63" s="147">
        <v>40</v>
      </c>
      <c r="AH63" s="147"/>
      <c r="AI63" s="147">
        <v>40</v>
      </c>
      <c r="AJ63" s="60">
        <v>100</v>
      </c>
      <c r="AK63" s="60">
        <v>40</v>
      </c>
      <c r="AL63" s="60">
        <v>60</v>
      </c>
      <c r="AM63" s="60">
        <v>100</v>
      </c>
      <c r="AN63" s="60">
        <v>40</v>
      </c>
      <c r="AO63" s="147">
        <v>500</v>
      </c>
      <c r="AP63" s="147">
        <v>100</v>
      </c>
      <c r="AQ63" s="147">
        <v>150</v>
      </c>
      <c r="AR63" s="147">
        <v>40</v>
      </c>
      <c r="AS63" s="147">
        <v>40</v>
      </c>
      <c r="AT63" s="147">
        <v>20</v>
      </c>
      <c r="AU63" s="147">
        <v>20</v>
      </c>
      <c r="AV63" s="147">
        <v>20</v>
      </c>
      <c r="AW63" s="147">
        <v>40</v>
      </c>
      <c r="AX63" s="147">
        <v>60</v>
      </c>
      <c r="AY63" s="147">
        <v>100</v>
      </c>
      <c r="AZ63" s="112">
        <f t="shared" si="185"/>
        <v>1950</v>
      </c>
      <c r="BA63" s="147">
        <v>300</v>
      </c>
      <c r="BB63" s="147">
        <v>40</v>
      </c>
      <c r="BC63" s="147">
        <v>100</v>
      </c>
      <c r="BD63" s="147">
        <v>100</v>
      </c>
      <c r="BE63" s="147">
        <v>20</v>
      </c>
      <c r="BF63" s="147">
        <v>120</v>
      </c>
      <c r="BG63" s="147">
        <v>80</v>
      </c>
      <c r="BH63" s="147">
        <v>40</v>
      </c>
      <c r="BI63" s="147">
        <v>60</v>
      </c>
      <c r="BJ63" s="147">
        <v>150</v>
      </c>
      <c r="BK63" s="147">
        <v>100</v>
      </c>
      <c r="BL63" s="147">
        <v>60</v>
      </c>
      <c r="BM63" s="147">
        <v>200</v>
      </c>
      <c r="BN63" s="147">
        <v>20</v>
      </c>
      <c r="BO63" s="147">
        <v>20</v>
      </c>
      <c r="BP63" s="147">
        <v>100</v>
      </c>
      <c r="BQ63" s="147">
        <v>200</v>
      </c>
      <c r="BR63" s="147">
        <v>200</v>
      </c>
      <c r="BS63" s="147">
        <v>40</v>
      </c>
      <c r="BT63" s="112">
        <f t="shared" si="186"/>
        <v>520</v>
      </c>
      <c r="BU63" s="147">
        <v>200</v>
      </c>
      <c r="BV63" s="147">
        <v>60</v>
      </c>
      <c r="BW63" s="147">
        <v>100</v>
      </c>
      <c r="BX63" s="147">
        <v>160</v>
      </c>
      <c r="BY63" s="147"/>
      <c r="BZ63" s="147"/>
      <c r="CA63" s="112">
        <f t="shared" si="187"/>
        <v>1140</v>
      </c>
      <c r="CB63" s="147">
        <v>60</v>
      </c>
      <c r="CC63" s="147">
        <v>40</v>
      </c>
      <c r="CD63" s="147">
        <v>100</v>
      </c>
      <c r="CE63" s="147">
        <v>400</v>
      </c>
      <c r="CF63" s="147">
        <v>60</v>
      </c>
      <c r="CG63" s="147">
        <v>180</v>
      </c>
      <c r="CH63" s="147">
        <v>60</v>
      </c>
      <c r="CI63" s="147">
        <v>100</v>
      </c>
      <c r="CJ63" s="147">
        <v>140</v>
      </c>
      <c r="CK63" s="112">
        <f t="shared" si="188"/>
        <v>390</v>
      </c>
      <c r="CL63" s="147">
        <v>150</v>
      </c>
      <c r="CM63" s="147">
        <v>40</v>
      </c>
      <c r="CN63" s="128">
        <v>80</v>
      </c>
      <c r="CO63" s="128">
        <v>60</v>
      </c>
      <c r="CP63" s="128">
        <v>60</v>
      </c>
    </row>
    <row r="64" spans="1:94" ht="37.5" x14ac:dyDescent="0.3">
      <c r="A64" s="4" t="s">
        <v>26</v>
      </c>
      <c r="B64" s="26" t="s">
        <v>15</v>
      </c>
      <c r="C64" s="172">
        <f t="shared" si="16"/>
        <v>36660</v>
      </c>
      <c r="D64" s="114">
        <f>SUM(D65:D67)</f>
        <v>400</v>
      </c>
      <c r="E64" s="114">
        <f t="shared" ref="E64:K64" si="247">SUM(E65:E67)</f>
        <v>0</v>
      </c>
      <c r="F64" s="114">
        <f t="shared" si="247"/>
        <v>0</v>
      </c>
      <c r="G64" s="114">
        <f t="shared" si="247"/>
        <v>300</v>
      </c>
      <c r="H64" s="114">
        <f t="shared" si="247"/>
        <v>0</v>
      </c>
      <c r="I64" s="114">
        <f t="shared" si="247"/>
        <v>0</v>
      </c>
      <c r="J64" s="114">
        <f t="shared" ref="J64" si="248">SUM(J65:J67)</f>
        <v>0</v>
      </c>
      <c r="K64" s="114">
        <f t="shared" si="247"/>
        <v>0</v>
      </c>
      <c r="L64" s="133">
        <f t="shared" ref="L64" si="249">SUM(L65:L67)</f>
        <v>300</v>
      </c>
      <c r="M64" s="112">
        <f t="shared" si="183"/>
        <v>6850</v>
      </c>
      <c r="N64" s="114">
        <f t="shared" ref="N64:Z64" si="250">SUM(N65:N67)</f>
        <v>680</v>
      </c>
      <c r="O64" s="114">
        <f t="shared" si="250"/>
        <v>420</v>
      </c>
      <c r="P64" s="114">
        <f t="shared" si="250"/>
        <v>200</v>
      </c>
      <c r="Q64" s="114">
        <f t="shared" si="250"/>
        <v>500</v>
      </c>
      <c r="R64" s="114">
        <f t="shared" si="250"/>
        <v>600</v>
      </c>
      <c r="S64" s="114">
        <f t="shared" si="250"/>
        <v>600</v>
      </c>
      <c r="T64" s="114">
        <f t="shared" si="250"/>
        <v>500</v>
      </c>
      <c r="U64" s="114">
        <f t="shared" si="250"/>
        <v>300</v>
      </c>
      <c r="V64" s="114">
        <f t="shared" si="250"/>
        <v>700</v>
      </c>
      <c r="W64" s="114">
        <f t="shared" si="250"/>
        <v>300</v>
      </c>
      <c r="X64" s="114">
        <f t="shared" si="250"/>
        <v>400</v>
      </c>
      <c r="Y64" s="114">
        <f t="shared" si="250"/>
        <v>500</v>
      </c>
      <c r="Z64" s="114">
        <f t="shared" si="250"/>
        <v>100</v>
      </c>
      <c r="AA64" s="114">
        <f t="shared" ref="AA64" si="251">SUM(AA65:AA67)</f>
        <v>400</v>
      </c>
      <c r="AB64" s="114">
        <f t="shared" ref="AB64" si="252">SUM(AB65:AB67)</f>
        <v>250</v>
      </c>
      <c r="AC64" s="114">
        <f t="shared" ref="AC64" si="253">SUM(AC65:AC67)</f>
        <v>200</v>
      </c>
      <c r="AD64" s="114">
        <f t="shared" ref="AD64" si="254">SUM(AD65:AD67)</f>
        <v>200</v>
      </c>
      <c r="AE64" s="112">
        <f t="shared" si="184"/>
        <v>9170</v>
      </c>
      <c r="AF64" s="114">
        <f t="shared" ref="AF64" si="255">SUM(AF65:AF67)</f>
        <v>900</v>
      </c>
      <c r="AG64" s="114">
        <f t="shared" ref="AG64" si="256">SUM(AG65:AG67)</f>
        <v>200</v>
      </c>
      <c r="AH64" s="114">
        <f t="shared" ref="AH64" si="257">SUM(AH65:AH67)</f>
        <v>700</v>
      </c>
      <c r="AI64" s="114">
        <f t="shared" ref="AI64" si="258">SUM(AI65:AI67)</f>
        <v>250</v>
      </c>
      <c r="AJ64" s="67">
        <f>SUM(AJ65:AJ67)</f>
        <v>920</v>
      </c>
      <c r="AK64" s="67">
        <f t="shared" ref="AK64:AN64" si="259">SUM(AK65:AK67)</f>
        <v>500</v>
      </c>
      <c r="AL64" s="67">
        <f t="shared" si="259"/>
        <v>400</v>
      </c>
      <c r="AM64" s="67">
        <v>300</v>
      </c>
      <c r="AN64" s="67">
        <f t="shared" si="259"/>
        <v>300</v>
      </c>
      <c r="AO64" s="114">
        <f t="shared" ref="AO64" si="260">SUM(AO65:AO67)</f>
        <v>1000</v>
      </c>
      <c r="AP64" s="114">
        <f t="shared" ref="AP64" si="261">SUM(AP65:AP67)</f>
        <v>300</v>
      </c>
      <c r="AQ64" s="114">
        <f t="shared" ref="AQ64" si="262">SUM(AQ65:AQ67)</f>
        <v>300</v>
      </c>
      <c r="AR64" s="114">
        <f t="shared" ref="AR64" si="263">SUM(AR65:AR67)</f>
        <v>400</v>
      </c>
      <c r="AS64" s="114">
        <f t="shared" ref="AS64" si="264">SUM(AS65:AS67)</f>
        <v>500</v>
      </c>
      <c r="AT64" s="114">
        <f t="shared" ref="AT64:AY64" si="265">SUM(AT65:AT67)</f>
        <v>300</v>
      </c>
      <c r="AU64" s="159">
        <f t="shared" si="265"/>
        <v>700</v>
      </c>
      <c r="AV64" s="159">
        <f t="shared" si="265"/>
        <v>300</v>
      </c>
      <c r="AW64" s="159">
        <f t="shared" si="265"/>
        <v>500</v>
      </c>
      <c r="AX64" s="159">
        <f t="shared" si="265"/>
        <v>200</v>
      </c>
      <c r="AY64" s="159">
        <f t="shared" si="265"/>
        <v>200</v>
      </c>
      <c r="AZ64" s="112">
        <f t="shared" si="185"/>
        <v>9310</v>
      </c>
      <c r="BA64" s="114">
        <f t="shared" ref="BA64:BI64" si="266">SUM(BA65:BA67)</f>
        <v>1050</v>
      </c>
      <c r="BB64" s="114">
        <f t="shared" si="266"/>
        <v>240</v>
      </c>
      <c r="BC64" s="114">
        <f t="shared" si="266"/>
        <v>300</v>
      </c>
      <c r="BD64" s="114">
        <f t="shared" si="266"/>
        <v>400</v>
      </c>
      <c r="BE64" s="114">
        <f t="shared" si="266"/>
        <v>450</v>
      </c>
      <c r="BF64" s="114">
        <f t="shared" si="266"/>
        <v>500</v>
      </c>
      <c r="BG64" s="114">
        <f t="shared" si="266"/>
        <v>400</v>
      </c>
      <c r="BH64" s="114">
        <f t="shared" si="266"/>
        <v>100</v>
      </c>
      <c r="BI64" s="114">
        <f t="shared" si="266"/>
        <v>300</v>
      </c>
      <c r="BJ64" s="114">
        <f t="shared" ref="BJ64" si="267">SUM(BJ65:BJ67)</f>
        <v>1200</v>
      </c>
      <c r="BK64" s="114">
        <f t="shared" ref="BK64" si="268">SUM(BK65:BK67)</f>
        <v>1000</v>
      </c>
      <c r="BL64" s="114">
        <f t="shared" ref="BL64" si="269">SUM(BL65:BL67)</f>
        <v>250</v>
      </c>
      <c r="BM64" s="114">
        <f t="shared" ref="BM64" si="270">SUM(BM65:BM67)</f>
        <v>1000</v>
      </c>
      <c r="BN64" s="114">
        <f t="shared" ref="BN64" si="271">SUM(BN65:BN67)</f>
        <v>200</v>
      </c>
      <c r="BO64" s="114">
        <f t="shared" ref="BO64" si="272">SUM(BO65:BO67)</f>
        <v>300</v>
      </c>
      <c r="BP64" s="114">
        <f t="shared" ref="BP64" si="273">SUM(BP65:BP67)</f>
        <v>500</v>
      </c>
      <c r="BQ64" s="159">
        <f>SUM(BQ65:BQ67)</f>
        <v>500</v>
      </c>
      <c r="BR64" s="159">
        <f>SUM(BR65:BR67)</f>
        <v>500</v>
      </c>
      <c r="BS64" s="159">
        <f>SUM(BS65:BS67)</f>
        <v>120</v>
      </c>
      <c r="BT64" s="112">
        <f t="shared" si="186"/>
        <v>6510</v>
      </c>
      <c r="BU64" s="114">
        <f t="shared" ref="BU64:BZ64" si="274">SUM(BU65:BU67)</f>
        <v>2100</v>
      </c>
      <c r="BV64" s="114">
        <f t="shared" si="274"/>
        <v>600</v>
      </c>
      <c r="BW64" s="114">
        <f t="shared" si="274"/>
        <v>3000</v>
      </c>
      <c r="BX64" s="114">
        <f t="shared" si="274"/>
        <v>360</v>
      </c>
      <c r="BY64" s="114">
        <f t="shared" si="274"/>
        <v>250</v>
      </c>
      <c r="BZ64" s="114">
        <f t="shared" si="274"/>
        <v>200</v>
      </c>
      <c r="CA64" s="112">
        <f t="shared" si="187"/>
        <v>2570</v>
      </c>
      <c r="CB64" s="114">
        <f t="shared" ref="CB64" si="275">SUM(CB65:CB67)</f>
        <v>520</v>
      </c>
      <c r="CC64" s="114">
        <f t="shared" ref="CC64" si="276">SUM(CC65:CC67)</f>
        <v>140</v>
      </c>
      <c r="CD64" s="114">
        <f t="shared" ref="CD64" si="277">SUM(CD65:CD67)</f>
        <v>100</v>
      </c>
      <c r="CE64" s="114">
        <f t="shared" ref="CE64" si="278">SUM(CE65:CE67)</f>
        <v>400</v>
      </c>
      <c r="CF64" s="114">
        <f t="shared" ref="CF64" si="279">SUM(CF65:CF67)</f>
        <v>200</v>
      </c>
      <c r="CG64" s="114">
        <f t="shared" ref="CG64" si="280">SUM(CG65:CG67)</f>
        <v>260</v>
      </c>
      <c r="CH64" s="114">
        <f t="shared" ref="CH64" si="281">SUM(CH65:CH67)</f>
        <v>450</v>
      </c>
      <c r="CI64" s="114">
        <f t="shared" ref="CI64" si="282">SUM(CI65:CI67)</f>
        <v>200</v>
      </c>
      <c r="CJ64" s="114">
        <f t="shared" ref="CJ64" si="283">SUM(CJ65:CJ67)</f>
        <v>300</v>
      </c>
      <c r="CK64" s="112">
        <f t="shared" si="188"/>
        <v>1250</v>
      </c>
      <c r="CL64" s="114">
        <f>SUM(CL65:CL67)</f>
        <v>300</v>
      </c>
      <c r="CM64" s="114">
        <f>SUM(CM65:CM67)</f>
        <v>150</v>
      </c>
      <c r="CN64" s="133">
        <f t="shared" ref="CN64" si="284">SUM(CN65:CN67)</f>
        <v>300</v>
      </c>
      <c r="CO64" s="133">
        <f t="shared" ref="CO64" si="285">SUM(CO65:CO67)</f>
        <v>300</v>
      </c>
      <c r="CP64" s="133">
        <f t="shared" ref="CP64" si="286">SUM(CP65:CP67)</f>
        <v>200</v>
      </c>
    </row>
    <row r="65" spans="1:94" x14ac:dyDescent="0.3">
      <c r="A65" s="5" t="s">
        <v>30</v>
      </c>
      <c r="B65" s="28" t="s">
        <v>15</v>
      </c>
      <c r="C65" s="172">
        <f t="shared" si="16"/>
        <v>34980</v>
      </c>
      <c r="D65" s="116">
        <v>400</v>
      </c>
      <c r="E65" s="147"/>
      <c r="F65" s="147"/>
      <c r="G65" s="147">
        <v>300</v>
      </c>
      <c r="H65" s="116"/>
      <c r="I65" s="174"/>
      <c r="J65" s="174"/>
      <c r="K65" s="147"/>
      <c r="L65" s="128">
        <v>300</v>
      </c>
      <c r="M65" s="112">
        <f t="shared" si="183"/>
        <v>6810</v>
      </c>
      <c r="N65" s="147">
        <v>660</v>
      </c>
      <c r="O65" s="147">
        <v>400</v>
      </c>
      <c r="P65" s="147">
        <v>200</v>
      </c>
      <c r="Q65" s="147">
        <v>500</v>
      </c>
      <c r="R65" s="147">
        <v>600</v>
      </c>
      <c r="S65" s="147">
        <v>600</v>
      </c>
      <c r="T65" s="147">
        <v>500</v>
      </c>
      <c r="U65" s="147">
        <v>300</v>
      </c>
      <c r="V65" s="147">
        <v>700</v>
      </c>
      <c r="W65" s="147">
        <v>300</v>
      </c>
      <c r="X65" s="173">
        <v>400</v>
      </c>
      <c r="Y65" s="147">
        <v>500</v>
      </c>
      <c r="Z65" s="147">
        <v>100</v>
      </c>
      <c r="AA65" s="147">
        <v>400</v>
      </c>
      <c r="AB65" s="147">
        <v>250</v>
      </c>
      <c r="AC65" s="147">
        <v>200</v>
      </c>
      <c r="AD65" s="147">
        <v>200</v>
      </c>
      <c r="AE65" s="112">
        <f t="shared" si="184"/>
        <v>9130</v>
      </c>
      <c r="AF65" s="147">
        <v>900</v>
      </c>
      <c r="AG65" s="147">
        <v>200</v>
      </c>
      <c r="AH65" s="147">
        <v>700</v>
      </c>
      <c r="AI65" s="147">
        <v>250</v>
      </c>
      <c r="AJ65" s="50">
        <v>900</v>
      </c>
      <c r="AK65" s="50">
        <v>500</v>
      </c>
      <c r="AL65" s="50">
        <v>400</v>
      </c>
      <c r="AM65" s="50">
        <v>300</v>
      </c>
      <c r="AN65" s="50">
        <v>280</v>
      </c>
      <c r="AO65" s="147">
        <v>1000</v>
      </c>
      <c r="AP65" s="147">
        <v>300</v>
      </c>
      <c r="AQ65" s="147">
        <v>300</v>
      </c>
      <c r="AR65" s="147">
        <v>400</v>
      </c>
      <c r="AS65" s="147">
        <v>500</v>
      </c>
      <c r="AT65" s="147">
        <v>300</v>
      </c>
      <c r="AU65" s="147">
        <v>700</v>
      </c>
      <c r="AV65" s="147">
        <v>300</v>
      </c>
      <c r="AW65" s="147">
        <v>500</v>
      </c>
      <c r="AX65" s="147">
        <v>200</v>
      </c>
      <c r="AY65" s="147">
        <v>200</v>
      </c>
      <c r="AZ65" s="112">
        <f t="shared" si="185"/>
        <v>9210</v>
      </c>
      <c r="BA65" s="205">
        <v>1050</v>
      </c>
      <c r="BB65" s="147">
        <v>240</v>
      </c>
      <c r="BC65" s="147">
        <v>300</v>
      </c>
      <c r="BD65" s="147">
        <v>400</v>
      </c>
      <c r="BE65" s="147">
        <v>350</v>
      </c>
      <c r="BF65" s="147">
        <v>500</v>
      </c>
      <c r="BG65" s="147">
        <v>400</v>
      </c>
      <c r="BH65" s="147">
        <v>100</v>
      </c>
      <c r="BI65" s="147">
        <v>300</v>
      </c>
      <c r="BJ65" s="147">
        <v>1200</v>
      </c>
      <c r="BK65" s="147">
        <v>1000</v>
      </c>
      <c r="BL65" s="147">
        <v>250</v>
      </c>
      <c r="BM65" s="147">
        <v>1000</v>
      </c>
      <c r="BN65" s="147">
        <v>200</v>
      </c>
      <c r="BO65" s="147">
        <v>300</v>
      </c>
      <c r="BP65" s="147">
        <v>500</v>
      </c>
      <c r="BQ65" s="147">
        <v>500</v>
      </c>
      <c r="BR65" s="147">
        <v>500</v>
      </c>
      <c r="BS65" s="147">
        <v>120</v>
      </c>
      <c r="BT65" s="112">
        <f t="shared" si="186"/>
        <v>5010</v>
      </c>
      <c r="BU65" s="147">
        <v>600</v>
      </c>
      <c r="BV65" s="147">
        <v>600</v>
      </c>
      <c r="BW65" s="147">
        <v>3000</v>
      </c>
      <c r="BX65" s="147">
        <v>360</v>
      </c>
      <c r="BY65" s="147">
        <v>250</v>
      </c>
      <c r="BZ65" s="147">
        <v>200</v>
      </c>
      <c r="CA65" s="112">
        <f t="shared" si="187"/>
        <v>2570</v>
      </c>
      <c r="CB65" s="174">
        <v>520</v>
      </c>
      <c r="CC65" s="147">
        <v>140</v>
      </c>
      <c r="CD65" s="147">
        <v>100</v>
      </c>
      <c r="CE65" s="147">
        <v>400</v>
      </c>
      <c r="CF65" s="147">
        <v>200</v>
      </c>
      <c r="CG65" s="147">
        <v>260</v>
      </c>
      <c r="CH65" s="147">
        <v>450</v>
      </c>
      <c r="CI65" s="147">
        <v>200</v>
      </c>
      <c r="CJ65" s="147">
        <v>300</v>
      </c>
      <c r="CK65" s="112">
        <f t="shared" si="188"/>
        <v>1250</v>
      </c>
      <c r="CL65" s="147">
        <v>300</v>
      </c>
      <c r="CM65" s="147">
        <v>150</v>
      </c>
      <c r="CN65" s="128">
        <v>300</v>
      </c>
      <c r="CO65" s="128">
        <v>300</v>
      </c>
      <c r="CP65" s="128">
        <v>200</v>
      </c>
    </row>
    <row r="66" spans="1:94" ht="37.5" x14ac:dyDescent="0.3">
      <c r="A66" s="5" t="s">
        <v>40</v>
      </c>
      <c r="B66" s="28" t="s">
        <v>15</v>
      </c>
      <c r="C66" s="172">
        <f t="shared" si="16"/>
        <v>1580</v>
      </c>
      <c r="D66" s="116"/>
      <c r="E66" s="147"/>
      <c r="F66" s="147"/>
      <c r="G66" s="147"/>
      <c r="H66" s="116"/>
      <c r="I66" s="174"/>
      <c r="J66" s="174"/>
      <c r="K66" s="147"/>
      <c r="L66" s="178"/>
      <c r="M66" s="112">
        <f t="shared" si="183"/>
        <v>40</v>
      </c>
      <c r="N66" s="147">
        <v>20</v>
      </c>
      <c r="O66" s="147">
        <v>20</v>
      </c>
      <c r="P66" s="147"/>
      <c r="Q66" s="147"/>
      <c r="R66" s="147"/>
      <c r="S66" s="147"/>
      <c r="T66" s="147"/>
      <c r="U66" s="147"/>
      <c r="V66" s="147"/>
      <c r="W66" s="147"/>
      <c r="X66" s="173"/>
      <c r="Y66" s="147"/>
      <c r="Z66" s="147"/>
      <c r="AA66" s="147"/>
      <c r="AB66" s="147"/>
      <c r="AC66" s="147"/>
      <c r="AD66" s="147"/>
      <c r="AE66" s="112">
        <f t="shared" si="184"/>
        <v>40</v>
      </c>
      <c r="AF66" s="147"/>
      <c r="AG66" s="147"/>
      <c r="AH66" s="147"/>
      <c r="AI66" s="147"/>
      <c r="AJ66" s="50">
        <v>20</v>
      </c>
      <c r="AK66" s="50"/>
      <c r="AL66" s="50"/>
      <c r="AM66" s="50"/>
      <c r="AN66" s="50">
        <v>20</v>
      </c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12">
        <f t="shared" si="185"/>
        <v>100</v>
      </c>
      <c r="BA66" s="147"/>
      <c r="BB66" s="147"/>
      <c r="BC66" s="147"/>
      <c r="BD66" s="147"/>
      <c r="BE66" s="147">
        <v>100</v>
      </c>
      <c r="BF66" s="147"/>
      <c r="BG66" s="147"/>
      <c r="BH66" s="147"/>
      <c r="BI66" s="147"/>
      <c r="BJ66" s="147"/>
      <c r="BK66" s="147"/>
      <c r="BL66" s="147"/>
      <c r="BM66" s="147"/>
      <c r="BN66" s="147"/>
      <c r="BO66" s="147"/>
      <c r="BP66" s="147"/>
      <c r="BQ66" s="147"/>
      <c r="BR66" s="147"/>
      <c r="BS66" s="147"/>
      <c r="BT66" s="112">
        <f t="shared" si="186"/>
        <v>1400</v>
      </c>
      <c r="BU66" s="147">
        <v>1400</v>
      </c>
      <c r="BV66" s="147"/>
      <c r="BW66" s="147"/>
      <c r="BX66" s="147"/>
      <c r="BY66" s="147"/>
      <c r="BZ66" s="147"/>
      <c r="CA66" s="112">
        <f t="shared" si="187"/>
        <v>0</v>
      </c>
      <c r="CB66" s="174"/>
      <c r="CC66" s="147"/>
      <c r="CD66" s="147"/>
      <c r="CE66" s="147"/>
      <c r="CF66" s="147"/>
      <c r="CG66" s="147"/>
      <c r="CH66" s="147"/>
      <c r="CI66" s="147"/>
      <c r="CJ66" s="147"/>
      <c r="CK66" s="112">
        <f t="shared" si="188"/>
        <v>0</v>
      </c>
      <c r="CL66" s="147"/>
      <c r="CM66" s="147"/>
      <c r="CN66" s="128"/>
      <c r="CO66" s="128"/>
      <c r="CP66" s="128"/>
    </row>
    <row r="67" spans="1:94" ht="37.5" x14ac:dyDescent="0.3">
      <c r="A67" s="5" t="s">
        <v>41</v>
      </c>
      <c r="B67" s="28" t="s">
        <v>15</v>
      </c>
      <c r="C67" s="172">
        <f t="shared" si="16"/>
        <v>100</v>
      </c>
      <c r="D67" s="116"/>
      <c r="E67" s="147"/>
      <c r="F67" s="147"/>
      <c r="G67" s="147"/>
      <c r="H67" s="116"/>
      <c r="I67" s="174"/>
      <c r="J67" s="174"/>
      <c r="K67" s="147"/>
      <c r="L67" s="128"/>
      <c r="M67" s="112">
        <f t="shared" si="183"/>
        <v>0</v>
      </c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73"/>
      <c r="Y67" s="147"/>
      <c r="Z67" s="147"/>
      <c r="AA67" s="147"/>
      <c r="AB67" s="147"/>
      <c r="AC67" s="147"/>
      <c r="AD67" s="147"/>
      <c r="AE67" s="112">
        <f t="shared" si="184"/>
        <v>0</v>
      </c>
      <c r="AF67" s="147"/>
      <c r="AG67" s="147"/>
      <c r="AH67" s="147"/>
      <c r="AI67" s="147"/>
      <c r="AJ67" s="50"/>
      <c r="AK67" s="50"/>
      <c r="AL67" s="50"/>
      <c r="AM67" s="50"/>
      <c r="AN67" s="50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12">
        <f t="shared" si="185"/>
        <v>0</v>
      </c>
      <c r="BA67" s="147"/>
      <c r="BB67" s="147"/>
      <c r="BC67" s="147"/>
      <c r="BD67" s="147"/>
      <c r="BE67" s="147"/>
      <c r="BF67" s="147"/>
      <c r="BG67" s="147"/>
      <c r="BH67" s="147"/>
      <c r="BI67" s="147"/>
      <c r="BJ67" s="147"/>
      <c r="BK67" s="147"/>
      <c r="BL67" s="147"/>
      <c r="BM67" s="147"/>
      <c r="BN67" s="147"/>
      <c r="BO67" s="147"/>
      <c r="BP67" s="147"/>
      <c r="BQ67" s="147"/>
      <c r="BR67" s="147"/>
      <c r="BS67" s="147"/>
      <c r="BT67" s="112">
        <f t="shared" si="186"/>
        <v>100</v>
      </c>
      <c r="BU67" s="147">
        <v>100</v>
      </c>
      <c r="BV67" s="147"/>
      <c r="BW67" s="147"/>
      <c r="BX67" s="147"/>
      <c r="BY67" s="147"/>
      <c r="BZ67" s="147"/>
      <c r="CA67" s="112">
        <f t="shared" si="187"/>
        <v>0</v>
      </c>
      <c r="CB67" s="174"/>
      <c r="CC67" s="147"/>
      <c r="CD67" s="147"/>
      <c r="CE67" s="147"/>
      <c r="CF67" s="147"/>
      <c r="CG67" s="147"/>
      <c r="CH67" s="147"/>
      <c r="CI67" s="147"/>
      <c r="CJ67" s="147"/>
      <c r="CK67" s="112">
        <f t="shared" si="188"/>
        <v>0</v>
      </c>
      <c r="CL67" s="147"/>
      <c r="CM67" s="147"/>
      <c r="CN67" s="128"/>
      <c r="CO67" s="128"/>
      <c r="CP67" s="128"/>
    </row>
    <row r="68" spans="1:94" x14ac:dyDescent="0.3">
      <c r="A68" s="3" t="s">
        <v>48</v>
      </c>
      <c r="B68" s="32" t="s">
        <v>16</v>
      </c>
      <c r="C68" s="172">
        <f t="shared" ref="C68:C116" si="287">SUM(D68+E68+F68+G68+H68+I68+J68+K68+L68+M68+AE68+AZ68+BT68+CA68+CK68)</f>
        <v>102</v>
      </c>
      <c r="D68" s="117"/>
      <c r="E68" s="117"/>
      <c r="F68" s="117"/>
      <c r="G68" s="117"/>
      <c r="H68" s="117"/>
      <c r="I68" s="198">
        <v>102</v>
      </c>
      <c r="J68" s="198">
        <f>SUM(J69)</f>
        <v>0</v>
      </c>
      <c r="K68" s="117"/>
      <c r="L68" s="178"/>
      <c r="M68" s="112">
        <f t="shared" si="183"/>
        <v>0</v>
      </c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99"/>
      <c r="Y68" s="117"/>
      <c r="Z68" s="117"/>
      <c r="AA68" s="117"/>
      <c r="AB68" s="117"/>
      <c r="AC68" s="117"/>
      <c r="AD68" s="117"/>
      <c r="AE68" s="112">
        <f t="shared" si="184"/>
        <v>0</v>
      </c>
      <c r="AF68" s="117"/>
      <c r="AG68" s="117"/>
      <c r="AH68" s="117"/>
      <c r="AI68" s="117"/>
      <c r="AJ68" s="53"/>
      <c r="AK68" s="53"/>
      <c r="AL68" s="53"/>
      <c r="AM68" s="53"/>
      <c r="AN68" s="53"/>
      <c r="AO68" s="117"/>
      <c r="AP68" s="117"/>
      <c r="AQ68" s="117"/>
      <c r="AR68" s="117"/>
      <c r="AS68" s="117"/>
      <c r="AT68" s="117"/>
      <c r="AU68" s="117"/>
      <c r="AV68" s="117"/>
      <c r="AW68" s="117"/>
      <c r="AX68" s="117"/>
      <c r="AY68" s="117"/>
      <c r="AZ68" s="112">
        <f t="shared" si="185"/>
        <v>0</v>
      </c>
      <c r="BA68" s="117"/>
      <c r="BB68" s="117"/>
      <c r="BC68" s="117"/>
      <c r="BD68" s="117"/>
      <c r="BE68" s="199"/>
      <c r="BF68" s="198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2">
        <f t="shared" si="186"/>
        <v>0</v>
      </c>
      <c r="BU68" s="117"/>
      <c r="BV68" s="117"/>
      <c r="BW68" s="117"/>
      <c r="BX68" s="117"/>
      <c r="BY68" s="117"/>
      <c r="BZ68" s="117"/>
      <c r="CA68" s="112">
        <f t="shared" si="187"/>
        <v>0</v>
      </c>
      <c r="CB68" s="198"/>
      <c r="CC68" s="117"/>
      <c r="CD68" s="117"/>
      <c r="CE68" s="117"/>
      <c r="CF68" s="117"/>
      <c r="CG68" s="117"/>
      <c r="CH68" s="117"/>
      <c r="CI68" s="117"/>
      <c r="CJ68" s="117"/>
      <c r="CK68" s="112">
        <f t="shared" si="188"/>
        <v>0</v>
      </c>
      <c r="CL68" s="117"/>
      <c r="CM68" s="117"/>
      <c r="CN68" s="128"/>
      <c r="CO68" s="128"/>
      <c r="CP68" s="128"/>
    </row>
    <row r="69" spans="1:94" x14ac:dyDescent="0.3">
      <c r="A69" s="5" t="s">
        <v>50</v>
      </c>
      <c r="B69" s="38" t="s">
        <v>16</v>
      </c>
      <c r="C69" s="172">
        <f t="shared" si="287"/>
        <v>102</v>
      </c>
      <c r="D69" s="117"/>
      <c r="E69" s="117"/>
      <c r="F69" s="117"/>
      <c r="G69" s="117"/>
      <c r="H69" s="117"/>
      <c r="I69" s="200">
        <v>102</v>
      </c>
      <c r="J69" s="200"/>
      <c r="K69" s="163"/>
      <c r="L69" s="128"/>
      <c r="M69" s="112">
        <f t="shared" si="183"/>
        <v>0</v>
      </c>
      <c r="N69" s="163"/>
      <c r="O69" s="163"/>
      <c r="P69" s="163"/>
      <c r="Q69" s="163"/>
      <c r="R69" s="163"/>
      <c r="S69" s="163"/>
      <c r="T69" s="163"/>
      <c r="U69" s="163"/>
      <c r="V69" s="163"/>
      <c r="W69" s="163"/>
      <c r="X69" s="201"/>
      <c r="Y69" s="163"/>
      <c r="Z69" s="163"/>
      <c r="AA69" s="163"/>
      <c r="AB69" s="163"/>
      <c r="AC69" s="163"/>
      <c r="AD69" s="163"/>
      <c r="AE69" s="112">
        <f t="shared" si="184"/>
        <v>0</v>
      </c>
      <c r="AF69" s="163"/>
      <c r="AG69" s="163"/>
      <c r="AH69" s="163"/>
      <c r="AI69" s="163"/>
      <c r="AJ69" s="54"/>
      <c r="AK69" s="54"/>
      <c r="AL69" s="54"/>
      <c r="AM69" s="54"/>
      <c r="AN69" s="54"/>
      <c r="AO69" s="163"/>
      <c r="AP69" s="163"/>
      <c r="AQ69" s="163"/>
      <c r="AR69" s="163"/>
      <c r="AS69" s="163"/>
      <c r="AT69" s="163"/>
      <c r="AU69" s="163"/>
      <c r="AV69" s="163"/>
      <c r="AW69" s="163"/>
      <c r="AX69" s="163"/>
      <c r="AY69" s="163"/>
      <c r="AZ69" s="112">
        <f t="shared" si="185"/>
        <v>0</v>
      </c>
      <c r="BA69" s="163"/>
      <c r="BB69" s="163"/>
      <c r="BC69" s="163"/>
      <c r="BD69" s="163"/>
      <c r="BE69" s="201"/>
      <c r="BF69" s="200"/>
      <c r="BG69" s="163"/>
      <c r="BH69" s="163"/>
      <c r="BI69" s="163"/>
      <c r="BJ69" s="163"/>
      <c r="BK69" s="163"/>
      <c r="BL69" s="163"/>
      <c r="BM69" s="163"/>
      <c r="BN69" s="163"/>
      <c r="BO69" s="163"/>
      <c r="BP69" s="163"/>
      <c r="BQ69" s="163"/>
      <c r="BR69" s="163"/>
      <c r="BS69" s="163"/>
      <c r="BT69" s="112">
        <f t="shared" si="186"/>
        <v>0</v>
      </c>
      <c r="BU69" s="163"/>
      <c r="BV69" s="163"/>
      <c r="BW69" s="163"/>
      <c r="BX69" s="163"/>
      <c r="BY69" s="163"/>
      <c r="BZ69" s="163"/>
      <c r="CA69" s="112">
        <f t="shared" si="187"/>
        <v>0</v>
      </c>
      <c r="CB69" s="200"/>
      <c r="CC69" s="163"/>
      <c r="CD69" s="163"/>
      <c r="CE69" s="163"/>
      <c r="CF69" s="163"/>
      <c r="CG69" s="163"/>
      <c r="CH69" s="163"/>
      <c r="CI69" s="163"/>
      <c r="CJ69" s="163"/>
      <c r="CK69" s="112">
        <f t="shared" si="188"/>
        <v>0</v>
      </c>
      <c r="CL69" s="163"/>
      <c r="CM69" s="163"/>
      <c r="CN69" s="176"/>
      <c r="CO69" s="176"/>
      <c r="CP69" s="176"/>
    </row>
    <row r="70" spans="1:94" ht="37.5" x14ac:dyDescent="0.3">
      <c r="A70" s="3" t="s">
        <v>27</v>
      </c>
      <c r="B70" s="39" t="s">
        <v>15</v>
      </c>
      <c r="C70" s="172">
        <f t="shared" si="287"/>
        <v>100</v>
      </c>
      <c r="D70" s="117"/>
      <c r="E70" s="117"/>
      <c r="F70" s="117"/>
      <c r="G70" s="117"/>
      <c r="H70" s="117"/>
      <c r="I70" s="200">
        <v>100</v>
      </c>
      <c r="J70" s="200"/>
      <c r="K70" s="163"/>
      <c r="L70" s="178"/>
      <c r="M70" s="112">
        <f t="shared" si="183"/>
        <v>0</v>
      </c>
      <c r="N70" s="163"/>
      <c r="O70" s="163"/>
      <c r="P70" s="163"/>
      <c r="Q70" s="163"/>
      <c r="R70" s="163"/>
      <c r="S70" s="163"/>
      <c r="T70" s="163"/>
      <c r="U70" s="163"/>
      <c r="V70" s="163"/>
      <c r="W70" s="163"/>
      <c r="X70" s="201"/>
      <c r="Y70" s="163"/>
      <c r="Z70" s="163"/>
      <c r="AA70" s="163"/>
      <c r="AB70" s="163"/>
      <c r="AC70" s="163"/>
      <c r="AD70" s="163"/>
      <c r="AE70" s="112">
        <f t="shared" si="184"/>
        <v>0</v>
      </c>
      <c r="AF70" s="163"/>
      <c r="AG70" s="163"/>
      <c r="AH70" s="163"/>
      <c r="AI70" s="163"/>
      <c r="AJ70" s="54"/>
      <c r="AK70" s="54"/>
      <c r="AL70" s="54"/>
      <c r="AM70" s="54"/>
      <c r="AN70" s="54"/>
      <c r="AO70" s="163"/>
      <c r="AP70" s="163"/>
      <c r="AQ70" s="163"/>
      <c r="AR70" s="163"/>
      <c r="AS70" s="163"/>
      <c r="AT70" s="163"/>
      <c r="AU70" s="163"/>
      <c r="AV70" s="163"/>
      <c r="AW70" s="163"/>
      <c r="AX70" s="163"/>
      <c r="AY70" s="163"/>
      <c r="AZ70" s="112">
        <f t="shared" si="185"/>
        <v>0</v>
      </c>
      <c r="BA70" s="163"/>
      <c r="BB70" s="163"/>
      <c r="BC70" s="163"/>
      <c r="BD70" s="163"/>
      <c r="BE70" s="201"/>
      <c r="BF70" s="200"/>
      <c r="BG70" s="163"/>
      <c r="BH70" s="163"/>
      <c r="BI70" s="163"/>
      <c r="BJ70" s="163"/>
      <c r="BK70" s="163"/>
      <c r="BL70" s="163"/>
      <c r="BM70" s="163"/>
      <c r="BN70" s="163"/>
      <c r="BO70" s="163"/>
      <c r="BP70" s="163"/>
      <c r="BQ70" s="163"/>
      <c r="BR70" s="163"/>
      <c r="BS70" s="163"/>
      <c r="BT70" s="112">
        <f t="shared" si="186"/>
        <v>0</v>
      </c>
      <c r="BU70" s="163"/>
      <c r="BV70" s="163"/>
      <c r="BW70" s="163"/>
      <c r="BX70" s="163"/>
      <c r="BY70" s="163"/>
      <c r="BZ70" s="163"/>
      <c r="CA70" s="112">
        <f t="shared" si="187"/>
        <v>0</v>
      </c>
      <c r="CB70" s="200"/>
      <c r="CC70" s="163"/>
      <c r="CD70" s="163"/>
      <c r="CE70" s="163"/>
      <c r="CF70" s="163"/>
      <c r="CG70" s="163"/>
      <c r="CH70" s="163"/>
      <c r="CI70" s="163"/>
      <c r="CJ70" s="163"/>
      <c r="CK70" s="112">
        <f t="shared" si="188"/>
        <v>0</v>
      </c>
      <c r="CL70" s="163"/>
      <c r="CM70" s="163"/>
      <c r="CN70" s="176"/>
      <c r="CO70" s="176"/>
      <c r="CP70" s="176"/>
    </row>
    <row r="71" spans="1:94" ht="71.25" x14ac:dyDescent="0.3">
      <c r="A71" s="14" t="s">
        <v>189</v>
      </c>
      <c r="B71" s="31" t="s">
        <v>15</v>
      </c>
      <c r="C71" s="172">
        <f t="shared" si="287"/>
        <v>3840</v>
      </c>
      <c r="D71" s="125"/>
      <c r="E71" s="125"/>
      <c r="F71" s="125"/>
      <c r="G71" s="125"/>
      <c r="H71" s="125"/>
      <c r="I71" s="125"/>
      <c r="J71" s="125"/>
      <c r="K71" s="125"/>
      <c r="L71" s="128"/>
      <c r="M71" s="235">
        <f t="shared" si="183"/>
        <v>600</v>
      </c>
      <c r="N71" s="125"/>
      <c r="O71" s="125"/>
      <c r="P71" s="125"/>
      <c r="Q71" s="125"/>
      <c r="R71" s="125"/>
      <c r="S71" s="125"/>
      <c r="T71" s="125"/>
      <c r="U71" s="125">
        <v>200</v>
      </c>
      <c r="V71" s="125"/>
      <c r="W71" s="125"/>
      <c r="X71" s="125">
        <v>100</v>
      </c>
      <c r="Y71" s="124"/>
      <c r="Z71" s="124">
        <v>200</v>
      </c>
      <c r="AA71" s="124"/>
      <c r="AB71" s="124"/>
      <c r="AC71" s="124">
        <v>100</v>
      </c>
      <c r="AD71" s="125"/>
      <c r="AE71" s="235">
        <f t="shared" si="184"/>
        <v>2440</v>
      </c>
      <c r="AF71" s="125"/>
      <c r="AG71" s="125">
        <v>100</v>
      </c>
      <c r="AH71" s="125">
        <v>400</v>
      </c>
      <c r="AI71" s="125">
        <v>200</v>
      </c>
      <c r="AJ71" s="197">
        <v>0</v>
      </c>
      <c r="AK71" s="197">
        <v>100</v>
      </c>
      <c r="AL71" s="197">
        <v>200</v>
      </c>
      <c r="AM71" s="197">
        <v>300</v>
      </c>
      <c r="AN71" s="197">
        <v>100</v>
      </c>
      <c r="AO71" s="125">
        <v>200</v>
      </c>
      <c r="AP71" s="125">
        <v>200</v>
      </c>
      <c r="AQ71" s="125">
        <v>100</v>
      </c>
      <c r="AR71" s="125">
        <v>200</v>
      </c>
      <c r="AS71" s="125">
        <v>40</v>
      </c>
      <c r="AT71" s="125"/>
      <c r="AU71" s="124"/>
      <c r="AV71" s="124"/>
      <c r="AW71" s="124">
        <v>100</v>
      </c>
      <c r="AX71" s="124">
        <v>100</v>
      </c>
      <c r="AY71" s="124">
        <v>100</v>
      </c>
      <c r="AZ71" s="235">
        <f t="shared" si="185"/>
        <v>800</v>
      </c>
      <c r="BA71" s="125"/>
      <c r="BB71" s="125"/>
      <c r="BC71" s="125"/>
      <c r="BD71" s="125"/>
      <c r="BE71" s="125">
        <v>800</v>
      </c>
      <c r="BF71" s="125"/>
      <c r="BG71" s="125"/>
      <c r="BH71" s="125"/>
      <c r="BI71" s="125"/>
      <c r="BJ71" s="125"/>
      <c r="BK71" s="125"/>
      <c r="BL71" s="125"/>
      <c r="BM71" s="125"/>
      <c r="BN71" s="125"/>
      <c r="BO71" s="125"/>
      <c r="BP71" s="125"/>
      <c r="BQ71" s="125"/>
      <c r="BR71" s="125"/>
      <c r="BS71" s="125"/>
      <c r="BT71" s="235">
        <f t="shared" si="186"/>
        <v>0</v>
      </c>
      <c r="BU71" s="125"/>
      <c r="BV71" s="125"/>
      <c r="BW71" s="125"/>
      <c r="BX71" s="125"/>
      <c r="BY71" s="125"/>
      <c r="BZ71" s="125"/>
      <c r="CA71" s="235">
        <f t="shared" si="187"/>
        <v>0</v>
      </c>
      <c r="CB71" s="125"/>
      <c r="CC71" s="125"/>
      <c r="CD71" s="125"/>
      <c r="CE71" s="124"/>
      <c r="CF71" s="124"/>
      <c r="CG71" s="124"/>
      <c r="CH71" s="124"/>
      <c r="CI71" s="124"/>
      <c r="CJ71" s="124"/>
      <c r="CK71" s="235">
        <f t="shared" si="188"/>
        <v>0</v>
      </c>
      <c r="CL71" s="125"/>
      <c r="CM71" s="125"/>
      <c r="CN71" s="133"/>
      <c r="CO71" s="133"/>
      <c r="CP71" s="133"/>
    </row>
    <row r="72" spans="1:94" ht="75" x14ac:dyDescent="0.3">
      <c r="A72" s="6" t="s">
        <v>187</v>
      </c>
      <c r="B72" s="29" t="s">
        <v>15</v>
      </c>
      <c r="C72" s="172">
        <f t="shared" si="287"/>
        <v>2000</v>
      </c>
      <c r="D72" s="129">
        <f>SUM(D73)</f>
        <v>0</v>
      </c>
      <c r="E72" s="129">
        <f t="shared" ref="E72:K72" si="288">SUM(E73)</f>
        <v>0</v>
      </c>
      <c r="F72" s="129">
        <f t="shared" si="288"/>
        <v>2000</v>
      </c>
      <c r="G72" s="129">
        <f t="shared" si="288"/>
        <v>0</v>
      </c>
      <c r="H72" s="129">
        <f t="shared" si="288"/>
        <v>0</v>
      </c>
      <c r="I72" s="129">
        <f t="shared" si="288"/>
        <v>0</v>
      </c>
      <c r="J72" s="129">
        <f t="shared" si="288"/>
        <v>0</v>
      </c>
      <c r="K72" s="129">
        <f t="shared" si="288"/>
        <v>0</v>
      </c>
      <c r="L72" s="128"/>
      <c r="M72" s="112">
        <f t="shared" si="26"/>
        <v>0</v>
      </c>
      <c r="N72" s="129">
        <f t="shared" ref="N72:AD72" si="289">SUM(N73)</f>
        <v>0</v>
      </c>
      <c r="O72" s="129">
        <f t="shared" si="289"/>
        <v>0</v>
      </c>
      <c r="P72" s="129">
        <f t="shared" si="289"/>
        <v>0</v>
      </c>
      <c r="Q72" s="129">
        <f t="shared" si="289"/>
        <v>0</v>
      </c>
      <c r="R72" s="129">
        <f t="shared" si="289"/>
        <v>0</v>
      </c>
      <c r="S72" s="129">
        <f t="shared" si="289"/>
        <v>0</v>
      </c>
      <c r="T72" s="129">
        <f t="shared" si="289"/>
        <v>0</v>
      </c>
      <c r="U72" s="129">
        <f t="shared" si="289"/>
        <v>0</v>
      </c>
      <c r="V72" s="129">
        <f t="shared" si="289"/>
        <v>0</v>
      </c>
      <c r="W72" s="129">
        <f t="shared" si="289"/>
        <v>0</v>
      </c>
      <c r="X72" s="129">
        <f t="shared" si="289"/>
        <v>0</v>
      </c>
      <c r="Y72" s="129">
        <f t="shared" si="289"/>
        <v>0</v>
      </c>
      <c r="Z72" s="129">
        <f t="shared" si="289"/>
        <v>0</v>
      </c>
      <c r="AA72" s="129">
        <f t="shared" si="289"/>
        <v>0</v>
      </c>
      <c r="AB72" s="129">
        <f t="shared" si="289"/>
        <v>0</v>
      </c>
      <c r="AC72" s="129">
        <f t="shared" si="289"/>
        <v>0</v>
      </c>
      <c r="AD72" s="129">
        <f t="shared" si="289"/>
        <v>0</v>
      </c>
      <c r="AE72" s="112">
        <f t="shared" si="7"/>
        <v>0</v>
      </c>
      <c r="AF72" s="129">
        <f t="shared" ref="AF72:AY72" si="290">SUM(AF73)</f>
        <v>0</v>
      </c>
      <c r="AG72" s="129">
        <f t="shared" si="290"/>
        <v>0</v>
      </c>
      <c r="AH72" s="129">
        <f t="shared" si="290"/>
        <v>0</v>
      </c>
      <c r="AI72" s="129">
        <f t="shared" si="290"/>
        <v>0</v>
      </c>
      <c r="AJ72" s="129">
        <f t="shared" si="290"/>
        <v>0</v>
      </c>
      <c r="AK72" s="129">
        <f t="shared" si="290"/>
        <v>0</v>
      </c>
      <c r="AL72" s="129">
        <f t="shared" si="290"/>
        <v>0</v>
      </c>
      <c r="AM72" s="129">
        <f t="shared" si="290"/>
        <v>0</v>
      </c>
      <c r="AN72" s="129">
        <f t="shared" si="290"/>
        <v>0</v>
      </c>
      <c r="AO72" s="129">
        <f t="shared" si="290"/>
        <v>0</v>
      </c>
      <c r="AP72" s="129">
        <f t="shared" si="290"/>
        <v>0</v>
      </c>
      <c r="AQ72" s="129">
        <f t="shared" si="290"/>
        <v>0</v>
      </c>
      <c r="AR72" s="129">
        <f t="shared" si="290"/>
        <v>0</v>
      </c>
      <c r="AS72" s="129">
        <f t="shared" si="290"/>
        <v>0</v>
      </c>
      <c r="AT72" s="129">
        <f t="shared" si="290"/>
        <v>0</v>
      </c>
      <c r="AU72" s="129">
        <f t="shared" si="290"/>
        <v>0</v>
      </c>
      <c r="AV72" s="129">
        <f t="shared" si="290"/>
        <v>0</v>
      </c>
      <c r="AW72" s="129">
        <f t="shared" si="290"/>
        <v>0</v>
      </c>
      <c r="AX72" s="129">
        <f t="shared" si="290"/>
        <v>0</v>
      </c>
      <c r="AY72" s="129">
        <f t="shared" si="290"/>
        <v>0</v>
      </c>
      <c r="AZ72" s="112">
        <f t="shared" si="9"/>
        <v>0</v>
      </c>
      <c r="BA72" s="129">
        <f t="shared" ref="BA72:BS72" si="291">SUM(BA73)</f>
        <v>0</v>
      </c>
      <c r="BB72" s="129">
        <f t="shared" si="291"/>
        <v>0</v>
      </c>
      <c r="BC72" s="129">
        <f t="shared" si="291"/>
        <v>0</v>
      </c>
      <c r="BD72" s="129">
        <f t="shared" si="291"/>
        <v>0</v>
      </c>
      <c r="BE72" s="129">
        <f t="shared" si="291"/>
        <v>0</v>
      </c>
      <c r="BF72" s="129">
        <f t="shared" si="291"/>
        <v>0</v>
      </c>
      <c r="BG72" s="129">
        <f t="shared" si="291"/>
        <v>0</v>
      </c>
      <c r="BH72" s="129">
        <f t="shared" si="291"/>
        <v>0</v>
      </c>
      <c r="BI72" s="129">
        <f t="shared" si="291"/>
        <v>0</v>
      </c>
      <c r="BJ72" s="129">
        <f t="shared" si="291"/>
        <v>0</v>
      </c>
      <c r="BK72" s="129">
        <f t="shared" si="291"/>
        <v>0</v>
      </c>
      <c r="BL72" s="129">
        <f t="shared" si="291"/>
        <v>0</v>
      </c>
      <c r="BM72" s="129">
        <f t="shared" si="291"/>
        <v>0</v>
      </c>
      <c r="BN72" s="129">
        <f t="shared" si="291"/>
        <v>0</v>
      </c>
      <c r="BO72" s="129">
        <f t="shared" si="291"/>
        <v>0</v>
      </c>
      <c r="BP72" s="129">
        <f t="shared" si="291"/>
        <v>0</v>
      </c>
      <c r="BQ72" s="129">
        <f t="shared" si="291"/>
        <v>0</v>
      </c>
      <c r="BR72" s="129">
        <f t="shared" si="291"/>
        <v>0</v>
      </c>
      <c r="BS72" s="129">
        <f t="shared" si="291"/>
        <v>0</v>
      </c>
      <c r="BT72" s="112">
        <f t="shared" si="11"/>
        <v>0</v>
      </c>
      <c r="BU72" s="129">
        <f t="shared" ref="BU72:BZ72" si="292">SUM(BU73)</f>
        <v>0</v>
      </c>
      <c r="BV72" s="129">
        <f t="shared" si="292"/>
        <v>0</v>
      </c>
      <c r="BW72" s="129">
        <f t="shared" si="292"/>
        <v>0</v>
      </c>
      <c r="BX72" s="129">
        <f t="shared" si="292"/>
        <v>0</v>
      </c>
      <c r="BY72" s="129">
        <f t="shared" si="292"/>
        <v>0</v>
      </c>
      <c r="BZ72" s="129">
        <f t="shared" si="292"/>
        <v>0</v>
      </c>
      <c r="CA72" s="112">
        <f t="shared" si="13"/>
        <v>0</v>
      </c>
      <c r="CB72" s="129">
        <f t="shared" ref="CB72:CJ72" si="293">SUM(CB73)</f>
        <v>0</v>
      </c>
      <c r="CC72" s="129">
        <f t="shared" si="293"/>
        <v>0</v>
      </c>
      <c r="CD72" s="129">
        <f t="shared" si="293"/>
        <v>0</v>
      </c>
      <c r="CE72" s="129">
        <f t="shared" si="293"/>
        <v>0</v>
      </c>
      <c r="CF72" s="129">
        <f t="shared" si="293"/>
        <v>0</v>
      </c>
      <c r="CG72" s="129">
        <f t="shared" si="293"/>
        <v>0</v>
      </c>
      <c r="CH72" s="129">
        <f t="shared" si="293"/>
        <v>0</v>
      </c>
      <c r="CI72" s="129">
        <f t="shared" si="293"/>
        <v>0</v>
      </c>
      <c r="CJ72" s="129">
        <f t="shared" si="293"/>
        <v>0</v>
      </c>
      <c r="CK72" s="112">
        <f t="shared" si="15"/>
        <v>0</v>
      </c>
      <c r="CL72" s="129">
        <f>SUM(CL73)</f>
        <v>0</v>
      </c>
      <c r="CM72" s="129">
        <f>SUM(CM73)</f>
        <v>0</v>
      </c>
      <c r="CN72" s="179">
        <f t="shared" ref="CN72:CP72" si="294">SUM(CN73)</f>
        <v>0</v>
      </c>
      <c r="CO72" s="179">
        <f t="shared" si="294"/>
        <v>0</v>
      </c>
      <c r="CP72" s="179">
        <f t="shared" si="294"/>
        <v>0</v>
      </c>
    </row>
    <row r="73" spans="1:94" x14ac:dyDescent="0.3">
      <c r="A73" s="3" t="s">
        <v>0</v>
      </c>
      <c r="B73" s="28" t="s">
        <v>15</v>
      </c>
      <c r="C73" s="172">
        <f t="shared" si="287"/>
        <v>2000</v>
      </c>
      <c r="D73" s="130">
        <f t="shared" ref="D73:E73" si="295">SUM(D74:D76)</f>
        <v>0</v>
      </c>
      <c r="E73" s="130">
        <f t="shared" si="295"/>
        <v>0</v>
      </c>
      <c r="F73" s="130">
        <v>2000</v>
      </c>
      <c r="G73" s="130">
        <f t="shared" ref="G73:K73" si="296">SUM(G74:G75)</f>
        <v>0</v>
      </c>
      <c r="H73" s="130">
        <f t="shared" si="296"/>
        <v>0</v>
      </c>
      <c r="I73" s="130">
        <f t="shared" si="296"/>
        <v>0</v>
      </c>
      <c r="J73" s="130">
        <f t="shared" ref="J73" si="297">SUM(J74:J75)</f>
        <v>0</v>
      </c>
      <c r="K73" s="130">
        <f t="shared" si="296"/>
        <v>0</v>
      </c>
      <c r="L73" s="178"/>
      <c r="M73" s="112">
        <f t="shared" si="26"/>
        <v>0</v>
      </c>
      <c r="N73" s="130">
        <f t="shared" ref="N73:AD73" si="298">SUM(N74:N75)</f>
        <v>0</v>
      </c>
      <c r="O73" s="130">
        <f t="shared" si="298"/>
        <v>0</v>
      </c>
      <c r="P73" s="130">
        <f t="shared" si="298"/>
        <v>0</v>
      </c>
      <c r="Q73" s="130">
        <f t="shared" si="298"/>
        <v>0</v>
      </c>
      <c r="R73" s="130">
        <f t="shared" si="298"/>
        <v>0</v>
      </c>
      <c r="S73" s="130">
        <f t="shared" si="298"/>
        <v>0</v>
      </c>
      <c r="T73" s="130">
        <f t="shared" si="298"/>
        <v>0</v>
      </c>
      <c r="U73" s="130">
        <f t="shared" si="298"/>
        <v>0</v>
      </c>
      <c r="V73" s="130">
        <f t="shared" si="298"/>
        <v>0</v>
      </c>
      <c r="W73" s="130">
        <f t="shared" si="298"/>
        <v>0</v>
      </c>
      <c r="X73" s="130">
        <f t="shared" si="298"/>
        <v>0</v>
      </c>
      <c r="Y73" s="130">
        <f t="shared" si="298"/>
        <v>0</v>
      </c>
      <c r="Z73" s="130">
        <f t="shared" si="298"/>
        <v>0</v>
      </c>
      <c r="AA73" s="130">
        <f t="shared" si="298"/>
        <v>0</v>
      </c>
      <c r="AB73" s="130">
        <f t="shared" si="298"/>
        <v>0</v>
      </c>
      <c r="AC73" s="130">
        <f t="shared" si="298"/>
        <v>0</v>
      </c>
      <c r="AD73" s="130">
        <f t="shared" si="298"/>
        <v>0</v>
      </c>
      <c r="AE73" s="112">
        <f t="shared" si="7"/>
        <v>0</v>
      </c>
      <c r="AF73" s="130">
        <f t="shared" ref="AF73:AY73" si="299">SUM(AF74:AF75)</f>
        <v>0</v>
      </c>
      <c r="AG73" s="130">
        <f t="shared" si="299"/>
        <v>0</v>
      </c>
      <c r="AH73" s="130">
        <f t="shared" si="299"/>
        <v>0</v>
      </c>
      <c r="AI73" s="130">
        <f t="shared" si="299"/>
        <v>0</v>
      </c>
      <c r="AJ73" s="130">
        <f t="shared" si="299"/>
        <v>0</v>
      </c>
      <c r="AK73" s="130">
        <f t="shared" si="299"/>
        <v>0</v>
      </c>
      <c r="AL73" s="130">
        <f t="shared" si="299"/>
        <v>0</v>
      </c>
      <c r="AM73" s="130">
        <f t="shared" si="299"/>
        <v>0</v>
      </c>
      <c r="AN73" s="130">
        <f t="shared" si="299"/>
        <v>0</v>
      </c>
      <c r="AO73" s="130">
        <f t="shared" si="299"/>
        <v>0</v>
      </c>
      <c r="AP73" s="130">
        <f t="shared" si="299"/>
        <v>0</v>
      </c>
      <c r="AQ73" s="130">
        <f t="shared" si="299"/>
        <v>0</v>
      </c>
      <c r="AR73" s="130">
        <f t="shared" si="299"/>
        <v>0</v>
      </c>
      <c r="AS73" s="130">
        <f t="shared" si="299"/>
        <v>0</v>
      </c>
      <c r="AT73" s="130">
        <f t="shared" si="299"/>
        <v>0</v>
      </c>
      <c r="AU73" s="130">
        <f t="shared" si="299"/>
        <v>0</v>
      </c>
      <c r="AV73" s="130">
        <f t="shared" si="299"/>
        <v>0</v>
      </c>
      <c r="AW73" s="130">
        <f t="shared" si="299"/>
        <v>0</v>
      </c>
      <c r="AX73" s="130">
        <f t="shared" si="299"/>
        <v>0</v>
      </c>
      <c r="AY73" s="130">
        <f t="shared" si="299"/>
        <v>0</v>
      </c>
      <c r="AZ73" s="112">
        <f t="shared" si="9"/>
        <v>0</v>
      </c>
      <c r="BA73" s="130">
        <f t="shared" ref="BA73:BS73" si="300">SUM(BA74:BA75)</f>
        <v>0</v>
      </c>
      <c r="BB73" s="130">
        <f t="shared" si="300"/>
        <v>0</v>
      </c>
      <c r="BC73" s="130">
        <f t="shared" si="300"/>
        <v>0</v>
      </c>
      <c r="BD73" s="130">
        <f t="shared" si="300"/>
        <v>0</v>
      </c>
      <c r="BE73" s="130">
        <f t="shared" si="300"/>
        <v>0</v>
      </c>
      <c r="BF73" s="130">
        <f t="shared" si="300"/>
        <v>0</v>
      </c>
      <c r="BG73" s="130">
        <f t="shared" si="300"/>
        <v>0</v>
      </c>
      <c r="BH73" s="130">
        <f t="shared" si="300"/>
        <v>0</v>
      </c>
      <c r="BI73" s="130">
        <f t="shared" si="300"/>
        <v>0</v>
      </c>
      <c r="BJ73" s="130">
        <f t="shared" si="300"/>
        <v>0</v>
      </c>
      <c r="BK73" s="130">
        <f t="shared" si="300"/>
        <v>0</v>
      </c>
      <c r="BL73" s="130">
        <f t="shared" si="300"/>
        <v>0</v>
      </c>
      <c r="BM73" s="130">
        <f t="shared" si="300"/>
        <v>0</v>
      </c>
      <c r="BN73" s="130">
        <f t="shared" si="300"/>
        <v>0</v>
      </c>
      <c r="BO73" s="130">
        <f t="shared" si="300"/>
        <v>0</v>
      </c>
      <c r="BP73" s="130">
        <f t="shared" si="300"/>
        <v>0</v>
      </c>
      <c r="BQ73" s="130">
        <f t="shared" si="300"/>
        <v>0</v>
      </c>
      <c r="BR73" s="130">
        <f t="shared" si="300"/>
        <v>0</v>
      </c>
      <c r="BS73" s="130">
        <f t="shared" si="300"/>
        <v>0</v>
      </c>
      <c r="BT73" s="112">
        <f t="shared" si="11"/>
        <v>0</v>
      </c>
      <c r="BU73" s="130">
        <f t="shared" ref="BU73:BZ73" si="301">SUM(BU74:BU75)</f>
        <v>0</v>
      </c>
      <c r="BV73" s="130">
        <f t="shared" si="301"/>
        <v>0</v>
      </c>
      <c r="BW73" s="130">
        <f t="shared" si="301"/>
        <v>0</v>
      </c>
      <c r="BX73" s="130">
        <f t="shared" si="301"/>
        <v>0</v>
      </c>
      <c r="BY73" s="130">
        <f t="shared" si="301"/>
        <v>0</v>
      </c>
      <c r="BZ73" s="130">
        <f t="shared" si="301"/>
        <v>0</v>
      </c>
      <c r="CA73" s="112">
        <f t="shared" si="13"/>
        <v>0</v>
      </c>
      <c r="CB73" s="130">
        <f t="shared" ref="CB73:CJ73" si="302">SUM(CB74:CB75)</f>
        <v>0</v>
      </c>
      <c r="CC73" s="130">
        <f t="shared" si="302"/>
        <v>0</v>
      </c>
      <c r="CD73" s="130">
        <f t="shared" si="302"/>
        <v>0</v>
      </c>
      <c r="CE73" s="130">
        <f t="shared" si="302"/>
        <v>0</v>
      </c>
      <c r="CF73" s="130">
        <f t="shared" si="302"/>
        <v>0</v>
      </c>
      <c r="CG73" s="130">
        <f t="shared" si="302"/>
        <v>0</v>
      </c>
      <c r="CH73" s="130">
        <f t="shared" si="302"/>
        <v>0</v>
      </c>
      <c r="CI73" s="130">
        <f t="shared" si="302"/>
        <v>0</v>
      </c>
      <c r="CJ73" s="130">
        <f t="shared" si="302"/>
        <v>0</v>
      </c>
      <c r="CK73" s="112">
        <f t="shared" si="15"/>
        <v>0</v>
      </c>
      <c r="CL73" s="130">
        <f>SUM(CL74:CL75)</f>
        <v>0</v>
      </c>
      <c r="CM73" s="130">
        <f>SUM(CM74:CM75)</f>
        <v>0</v>
      </c>
      <c r="CN73" s="179">
        <f t="shared" ref="CN73:CP73" si="303">SUM(CN74:CN75)</f>
        <v>0</v>
      </c>
      <c r="CO73" s="179">
        <f t="shared" si="303"/>
        <v>0</v>
      </c>
      <c r="CP73" s="179">
        <f t="shared" si="303"/>
        <v>0</v>
      </c>
    </row>
    <row r="74" spans="1:94" ht="37.5" x14ac:dyDescent="0.3">
      <c r="A74" s="149" t="s">
        <v>163</v>
      </c>
      <c r="B74" s="30" t="s">
        <v>15</v>
      </c>
      <c r="C74" s="172">
        <f t="shared" si="287"/>
        <v>1400</v>
      </c>
      <c r="D74" s="147"/>
      <c r="E74" s="147"/>
      <c r="F74" s="147">
        <v>1400</v>
      </c>
      <c r="G74" s="147"/>
      <c r="H74" s="147"/>
      <c r="I74" s="147"/>
      <c r="J74" s="147"/>
      <c r="K74" s="147"/>
      <c r="L74" s="128"/>
      <c r="M74" s="112">
        <f t="shared" si="26"/>
        <v>0</v>
      </c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73"/>
      <c r="Y74" s="147"/>
      <c r="Z74" s="147"/>
      <c r="AA74" s="147"/>
      <c r="AB74" s="147"/>
      <c r="AC74" s="147"/>
      <c r="AD74" s="147"/>
      <c r="AE74" s="112">
        <f t="shared" si="7"/>
        <v>0</v>
      </c>
      <c r="AF74" s="147"/>
      <c r="AG74" s="147"/>
      <c r="AH74" s="147"/>
      <c r="AI74" s="147"/>
      <c r="AJ74" s="50"/>
      <c r="AK74" s="50"/>
      <c r="AL74" s="50"/>
      <c r="AM74" s="50"/>
      <c r="AN74" s="50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12">
        <f t="shared" si="9"/>
        <v>0</v>
      </c>
      <c r="BA74" s="147"/>
      <c r="BB74" s="147"/>
      <c r="BC74" s="147"/>
      <c r="BD74" s="147"/>
      <c r="BE74" s="173"/>
      <c r="BF74" s="174"/>
      <c r="BG74" s="147"/>
      <c r="BH74" s="147"/>
      <c r="BI74" s="147"/>
      <c r="BJ74" s="147"/>
      <c r="BK74" s="147"/>
      <c r="BL74" s="147"/>
      <c r="BM74" s="147"/>
      <c r="BN74" s="147"/>
      <c r="BO74" s="147"/>
      <c r="BP74" s="147"/>
      <c r="BQ74" s="147"/>
      <c r="BR74" s="147"/>
      <c r="BS74" s="147"/>
      <c r="BT74" s="112">
        <f t="shared" si="11"/>
        <v>0</v>
      </c>
      <c r="BU74" s="147"/>
      <c r="BV74" s="147"/>
      <c r="BW74" s="147"/>
      <c r="BX74" s="147"/>
      <c r="BY74" s="147"/>
      <c r="BZ74" s="147"/>
      <c r="CA74" s="112">
        <f t="shared" si="13"/>
        <v>0</v>
      </c>
      <c r="CB74" s="174"/>
      <c r="CC74" s="147"/>
      <c r="CD74" s="147"/>
      <c r="CE74" s="147"/>
      <c r="CF74" s="147"/>
      <c r="CG74" s="147"/>
      <c r="CH74" s="147"/>
      <c r="CI74" s="147"/>
      <c r="CJ74" s="147"/>
      <c r="CK74" s="112">
        <f t="shared" si="15"/>
        <v>0</v>
      </c>
      <c r="CL74" s="147"/>
      <c r="CM74" s="147"/>
      <c r="CN74" s="128"/>
      <c r="CO74" s="128"/>
      <c r="CP74" s="128"/>
    </row>
    <row r="75" spans="1:94" ht="56.25" x14ac:dyDescent="0.3">
      <c r="A75" s="150" t="s">
        <v>164</v>
      </c>
      <c r="B75" s="28" t="s">
        <v>15</v>
      </c>
      <c r="C75" s="172">
        <f t="shared" si="287"/>
        <v>300</v>
      </c>
      <c r="D75" s="116"/>
      <c r="E75" s="116"/>
      <c r="F75" s="116">
        <v>300</v>
      </c>
      <c r="G75" s="116"/>
      <c r="H75" s="116"/>
      <c r="I75" s="147"/>
      <c r="J75" s="147"/>
      <c r="K75" s="147"/>
      <c r="L75" s="128"/>
      <c r="M75" s="112">
        <f t="shared" si="26"/>
        <v>0</v>
      </c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75"/>
      <c r="Y75" s="159"/>
      <c r="Z75" s="159"/>
      <c r="AA75" s="159"/>
      <c r="AB75" s="159"/>
      <c r="AC75" s="159"/>
      <c r="AD75" s="159"/>
      <c r="AE75" s="112">
        <f t="shared" si="7"/>
        <v>0</v>
      </c>
      <c r="AF75" s="159"/>
      <c r="AG75" s="159"/>
      <c r="AH75" s="159"/>
      <c r="AI75" s="159"/>
      <c r="AJ75" s="51"/>
      <c r="AK75" s="51"/>
      <c r="AL75" s="51"/>
      <c r="AM75" s="51"/>
      <c r="AN75" s="51"/>
      <c r="AO75" s="159"/>
      <c r="AP75" s="159"/>
      <c r="AQ75" s="159"/>
      <c r="AR75" s="159"/>
      <c r="AS75" s="159"/>
      <c r="AT75" s="159"/>
      <c r="AU75" s="159"/>
      <c r="AV75" s="159"/>
      <c r="AW75" s="159"/>
      <c r="AX75" s="159"/>
      <c r="AY75" s="159"/>
      <c r="AZ75" s="112">
        <f t="shared" si="9"/>
        <v>0</v>
      </c>
      <c r="BA75" s="159"/>
      <c r="BB75" s="159"/>
      <c r="BC75" s="159"/>
      <c r="BD75" s="159"/>
      <c r="BE75" s="175"/>
      <c r="BF75" s="162"/>
      <c r="BG75" s="159"/>
      <c r="BH75" s="159"/>
      <c r="BI75" s="159"/>
      <c r="BJ75" s="159"/>
      <c r="BK75" s="159"/>
      <c r="BL75" s="159"/>
      <c r="BM75" s="159"/>
      <c r="BN75" s="159"/>
      <c r="BO75" s="159"/>
      <c r="BP75" s="159"/>
      <c r="BQ75" s="159"/>
      <c r="BR75" s="159"/>
      <c r="BS75" s="159"/>
      <c r="BT75" s="112">
        <f t="shared" si="11"/>
        <v>0</v>
      </c>
      <c r="BU75" s="159"/>
      <c r="BV75" s="159"/>
      <c r="BW75" s="159"/>
      <c r="BX75" s="159"/>
      <c r="BY75" s="159"/>
      <c r="BZ75" s="159"/>
      <c r="CA75" s="112">
        <f t="shared" si="13"/>
        <v>0</v>
      </c>
      <c r="CB75" s="162"/>
      <c r="CC75" s="159"/>
      <c r="CD75" s="159"/>
      <c r="CE75" s="159"/>
      <c r="CF75" s="159"/>
      <c r="CG75" s="159"/>
      <c r="CH75" s="159"/>
      <c r="CI75" s="159"/>
      <c r="CJ75" s="159"/>
      <c r="CK75" s="112">
        <f t="shared" si="15"/>
        <v>0</v>
      </c>
      <c r="CL75" s="159"/>
      <c r="CM75" s="159"/>
      <c r="CN75" s="176"/>
      <c r="CO75" s="176"/>
      <c r="CP75" s="176"/>
    </row>
    <row r="76" spans="1:94" ht="56.25" x14ac:dyDescent="0.3">
      <c r="A76" s="151" t="s">
        <v>165</v>
      </c>
      <c r="B76" s="28" t="s">
        <v>15</v>
      </c>
      <c r="C76" s="172">
        <f t="shared" si="287"/>
        <v>300</v>
      </c>
      <c r="D76" s="116"/>
      <c r="E76" s="116"/>
      <c r="F76" s="180">
        <v>300</v>
      </c>
      <c r="G76" s="116"/>
      <c r="H76" s="116"/>
      <c r="I76" s="147"/>
      <c r="J76" s="147"/>
      <c r="K76" s="147"/>
      <c r="L76" s="128"/>
      <c r="M76" s="112">
        <f t="shared" si="26"/>
        <v>0</v>
      </c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75"/>
      <c r="Y76" s="159"/>
      <c r="Z76" s="159"/>
      <c r="AA76" s="159"/>
      <c r="AB76" s="159"/>
      <c r="AC76" s="159"/>
      <c r="AD76" s="159"/>
      <c r="AE76" s="112">
        <f t="shared" si="7"/>
        <v>0</v>
      </c>
      <c r="AF76" s="159"/>
      <c r="AG76" s="159"/>
      <c r="AH76" s="159"/>
      <c r="AI76" s="159"/>
      <c r="AJ76" s="51"/>
      <c r="AK76" s="51"/>
      <c r="AL76" s="148"/>
      <c r="AM76" s="51"/>
      <c r="AN76" s="51"/>
      <c r="AO76" s="159"/>
      <c r="AP76" s="159"/>
      <c r="AQ76" s="159"/>
      <c r="AR76" s="159"/>
      <c r="AS76" s="159"/>
      <c r="AT76" s="159"/>
      <c r="AU76" s="159"/>
      <c r="AV76" s="159"/>
      <c r="AW76" s="181"/>
      <c r="AX76" s="159"/>
      <c r="AY76" s="159"/>
      <c r="AZ76" s="112">
        <f t="shared" si="9"/>
        <v>0</v>
      </c>
      <c r="BA76" s="159"/>
      <c r="BB76" s="159"/>
      <c r="BC76" s="159"/>
      <c r="BD76" s="159"/>
      <c r="BE76" s="175"/>
      <c r="BF76" s="162"/>
      <c r="BG76" s="159"/>
      <c r="BH76" s="159"/>
      <c r="BI76" s="159"/>
      <c r="BJ76" s="159"/>
      <c r="BK76" s="159"/>
      <c r="BL76" s="159"/>
      <c r="BM76" s="159"/>
      <c r="BN76" s="159"/>
      <c r="BO76" s="159"/>
      <c r="BP76" s="159"/>
      <c r="BQ76" s="159"/>
      <c r="BR76" s="159"/>
      <c r="BS76" s="159"/>
      <c r="BT76" s="112">
        <f t="shared" si="11"/>
        <v>0</v>
      </c>
      <c r="BU76" s="159"/>
      <c r="BV76" s="159"/>
      <c r="BW76" s="159"/>
      <c r="BX76" s="159"/>
      <c r="BY76" s="159"/>
      <c r="BZ76" s="159"/>
      <c r="CA76" s="112">
        <f t="shared" si="13"/>
        <v>0</v>
      </c>
      <c r="CB76" s="162"/>
      <c r="CC76" s="159"/>
      <c r="CD76" s="159"/>
      <c r="CE76" s="159"/>
      <c r="CF76" s="159"/>
      <c r="CG76" s="159"/>
      <c r="CH76" s="159"/>
      <c r="CI76" s="159"/>
      <c r="CJ76" s="159"/>
      <c r="CK76" s="112">
        <f t="shared" si="15"/>
        <v>0</v>
      </c>
      <c r="CL76" s="159"/>
      <c r="CM76" s="159"/>
      <c r="CN76" s="176"/>
      <c r="CO76" s="176"/>
      <c r="CP76" s="176"/>
    </row>
    <row r="77" spans="1:94" ht="37.5" x14ac:dyDescent="0.3">
      <c r="A77" s="151" t="s">
        <v>166</v>
      </c>
      <c r="B77" s="28" t="s">
        <v>168</v>
      </c>
      <c r="C77" s="172">
        <f t="shared" si="287"/>
        <v>0</v>
      </c>
      <c r="D77" s="116"/>
      <c r="E77" s="116"/>
      <c r="F77" s="180"/>
      <c r="G77" s="116"/>
      <c r="H77" s="116"/>
      <c r="I77" s="147"/>
      <c r="J77" s="147"/>
      <c r="K77" s="147"/>
      <c r="L77" s="128"/>
      <c r="M77" s="112">
        <f t="shared" si="26"/>
        <v>0</v>
      </c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75"/>
      <c r="Y77" s="159"/>
      <c r="Z77" s="159"/>
      <c r="AA77" s="159"/>
      <c r="AB77" s="159"/>
      <c r="AC77" s="159"/>
      <c r="AD77" s="159"/>
      <c r="AE77" s="112">
        <f t="shared" si="7"/>
        <v>0</v>
      </c>
      <c r="AF77" s="159"/>
      <c r="AG77" s="159"/>
      <c r="AH77" s="159"/>
      <c r="AI77" s="159"/>
      <c r="AJ77" s="51"/>
      <c r="AK77" s="51"/>
      <c r="AL77" s="148"/>
      <c r="AM77" s="51"/>
      <c r="AN77" s="51"/>
      <c r="AO77" s="159"/>
      <c r="AP77" s="159"/>
      <c r="AQ77" s="159"/>
      <c r="AR77" s="159"/>
      <c r="AS77" s="159"/>
      <c r="AT77" s="159"/>
      <c r="AU77" s="159"/>
      <c r="AV77" s="159"/>
      <c r="AW77" s="181"/>
      <c r="AX77" s="159"/>
      <c r="AY77" s="159"/>
      <c r="AZ77" s="112">
        <f t="shared" si="9"/>
        <v>0</v>
      </c>
      <c r="BA77" s="159"/>
      <c r="BB77" s="159"/>
      <c r="BC77" s="159"/>
      <c r="BD77" s="159"/>
      <c r="BE77" s="175"/>
      <c r="BF77" s="162"/>
      <c r="BG77" s="159"/>
      <c r="BH77" s="159"/>
      <c r="BI77" s="159"/>
      <c r="BJ77" s="159"/>
      <c r="BK77" s="159"/>
      <c r="BL77" s="159"/>
      <c r="BM77" s="159"/>
      <c r="BN77" s="159"/>
      <c r="BO77" s="159"/>
      <c r="BP77" s="159"/>
      <c r="BQ77" s="159"/>
      <c r="BR77" s="159"/>
      <c r="BS77" s="159"/>
      <c r="BT77" s="112">
        <f t="shared" si="11"/>
        <v>0</v>
      </c>
      <c r="BU77" s="159"/>
      <c r="BV77" s="159"/>
      <c r="BW77" s="159"/>
      <c r="BX77" s="159"/>
      <c r="BY77" s="159"/>
      <c r="BZ77" s="159"/>
      <c r="CA77" s="112">
        <f t="shared" si="13"/>
        <v>0</v>
      </c>
      <c r="CB77" s="162"/>
      <c r="CC77" s="159"/>
      <c r="CD77" s="159"/>
      <c r="CE77" s="159"/>
      <c r="CF77" s="159"/>
      <c r="CG77" s="159"/>
      <c r="CH77" s="159"/>
      <c r="CI77" s="159"/>
      <c r="CJ77" s="159"/>
      <c r="CK77" s="112">
        <f t="shared" si="15"/>
        <v>0</v>
      </c>
      <c r="CL77" s="159"/>
      <c r="CM77" s="159"/>
      <c r="CN77" s="176"/>
      <c r="CO77" s="176"/>
      <c r="CP77" s="176"/>
    </row>
    <row r="78" spans="1:94" ht="56.25" x14ac:dyDescent="0.3">
      <c r="A78" s="151" t="s">
        <v>167</v>
      </c>
      <c r="B78" s="28" t="s">
        <v>168</v>
      </c>
      <c r="C78" s="172">
        <f t="shared" si="287"/>
        <v>0</v>
      </c>
      <c r="D78" s="116"/>
      <c r="E78" s="116"/>
      <c r="F78" s="180"/>
      <c r="G78" s="116"/>
      <c r="H78" s="116"/>
      <c r="I78" s="147"/>
      <c r="J78" s="147"/>
      <c r="K78" s="147"/>
      <c r="L78" s="128"/>
      <c r="M78" s="112">
        <f t="shared" si="26"/>
        <v>0</v>
      </c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75"/>
      <c r="Y78" s="159"/>
      <c r="Z78" s="159"/>
      <c r="AA78" s="159"/>
      <c r="AB78" s="159"/>
      <c r="AC78" s="159"/>
      <c r="AD78" s="159"/>
      <c r="AE78" s="112">
        <f t="shared" si="7"/>
        <v>0</v>
      </c>
      <c r="AF78" s="159"/>
      <c r="AG78" s="159"/>
      <c r="AH78" s="159"/>
      <c r="AI78" s="159"/>
      <c r="AJ78" s="51"/>
      <c r="AK78" s="51"/>
      <c r="AL78" s="148"/>
      <c r="AM78" s="51"/>
      <c r="AN78" s="51"/>
      <c r="AO78" s="159"/>
      <c r="AP78" s="159"/>
      <c r="AQ78" s="159"/>
      <c r="AR78" s="159"/>
      <c r="AS78" s="159"/>
      <c r="AT78" s="159"/>
      <c r="AU78" s="159"/>
      <c r="AV78" s="159"/>
      <c r="AW78" s="181"/>
      <c r="AX78" s="159"/>
      <c r="AY78" s="159"/>
      <c r="AZ78" s="112">
        <f t="shared" si="9"/>
        <v>0</v>
      </c>
      <c r="BA78" s="159"/>
      <c r="BB78" s="159"/>
      <c r="BC78" s="159"/>
      <c r="BD78" s="159"/>
      <c r="BE78" s="175"/>
      <c r="BF78" s="162"/>
      <c r="BG78" s="159"/>
      <c r="BH78" s="159"/>
      <c r="BI78" s="159"/>
      <c r="BJ78" s="159"/>
      <c r="BK78" s="159"/>
      <c r="BL78" s="159"/>
      <c r="BM78" s="159"/>
      <c r="BN78" s="159"/>
      <c r="BO78" s="159"/>
      <c r="BP78" s="159"/>
      <c r="BQ78" s="159"/>
      <c r="BR78" s="159"/>
      <c r="BS78" s="159"/>
      <c r="BT78" s="112">
        <f t="shared" si="11"/>
        <v>0</v>
      </c>
      <c r="BU78" s="159"/>
      <c r="BV78" s="159"/>
      <c r="BW78" s="159"/>
      <c r="BX78" s="159"/>
      <c r="BY78" s="159"/>
      <c r="BZ78" s="159"/>
      <c r="CA78" s="112">
        <f t="shared" si="13"/>
        <v>0</v>
      </c>
      <c r="CB78" s="162"/>
      <c r="CC78" s="159"/>
      <c r="CD78" s="159"/>
      <c r="CE78" s="159"/>
      <c r="CF78" s="159"/>
      <c r="CG78" s="159"/>
      <c r="CH78" s="159"/>
      <c r="CI78" s="159"/>
      <c r="CJ78" s="159"/>
      <c r="CK78" s="112">
        <f t="shared" si="15"/>
        <v>0</v>
      </c>
      <c r="CL78" s="159"/>
      <c r="CM78" s="159"/>
      <c r="CN78" s="176"/>
      <c r="CO78" s="176"/>
      <c r="CP78" s="176"/>
    </row>
    <row r="79" spans="1:94" ht="37.5" x14ac:dyDescent="0.3">
      <c r="A79" s="14" t="s">
        <v>190</v>
      </c>
      <c r="B79" s="31" t="s">
        <v>15</v>
      </c>
      <c r="C79" s="172">
        <f t="shared" si="287"/>
        <v>3505570</v>
      </c>
      <c r="D79" s="125">
        <f>SUM(D96+D104)</f>
        <v>0</v>
      </c>
      <c r="E79" s="125">
        <f t="shared" ref="E79:J79" si="304">SUM(E96+E104)</f>
        <v>0</v>
      </c>
      <c r="F79" s="125">
        <f t="shared" si="304"/>
        <v>0</v>
      </c>
      <c r="G79" s="125">
        <f t="shared" si="304"/>
        <v>0</v>
      </c>
      <c r="H79" s="125">
        <f t="shared" si="304"/>
        <v>0</v>
      </c>
      <c r="I79" s="125">
        <f t="shared" si="304"/>
        <v>0</v>
      </c>
      <c r="J79" s="125">
        <f t="shared" si="304"/>
        <v>0</v>
      </c>
      <c r="K79" s="125">
        <f>SUM(K96+K104)</f>
        <v>1499840</v>
      </c>
      <c r="L79" s="128">
        <f>SUM(L96)</f>
        <v>150000</v>
      </c>
      <c r="M79" s="112">
        <f t="shared" ref="M79:M116" si="305">SUM(N79:AD79)</f>
        <v>95970</v>
      </c>
      <c r="N79" s="125">
        <f t="shared" ref="N79:AD79" si="306">SUM(N96+N104)</f>
        <v>8000</v>
      </c>
      <c r="O79" s="125">
        <f t="shared" si="306"/>
        <v>4000</v>
      </c>
      <c r="P79" s="125">
        <f t="shared" si="306"/>
        <v>1200</v>
      </c>
      <c r="Q79" s="125">
        <f t="shared" si="306"/>
        <v>3000</v>
      </c>
      <c r="R79" s="125">
        <f t="shared" si="306"/>
        <v>6000</v>
      </c>
      <c r="S79" s="125">
        <f t="shared" si="306"/>
        <v>3000</v>
      </c>
      <c r="T79" s="125">
        <f t="shared" si="306"/>
        <v>2900</v>
      </c>
      <c r="U79" s="125">
        <f t="shared" si="306"/>
        <v>600</v>
      </c>
      <c r="V79" s="125">
        <f t="shared" si="306"/>
        <v>9000</v>
      </c>
      <c r="W79" s="125">
        <f t="shared" si="306"/>
        <v>25000</v>
      </c>
      <c r="X79" s="125">
        <f t="shared" si="306"/>
        <v>1000</v>
      </c>
      <c r="Y79" s="125">
        <f t="shared" si="306"/>
        <v>25060</v>
      </c>
      <c r="Z79" s="125">
        <f t="shared" si="306"/>
        <v>0</v>
      </c>
      <c r="AA79" s="125">
        <f t="shared" si="306"/>
        <v>5000</v>
      </c>
      <c r="AB79" s="125">
        <f t="shared" si="306"/>
        <v>610</v>
      </c>
      <c r="AC79" s="125">
        <f t="shared" si="306"/>
        <v>100</v>
      </c>
      <c r="AD79" s="125">
        <f t="shared" si="306"/>
        <v>1500</v>
      </c>
      <c r="AE79" s="112">
        <f t="shared" ref="AE79:AE116" si="307">SUM(AF79:AY79)</f>
        <v>138360</v>
      </c>
      <c r="AF79" s="125">
        <f t="shared" ref="AF79:AY79" si="308">SUM(AF96+AF104)</f>
        <v>90000</v>
      </c>
      <c r="AG79" s="125">
        <f t="shared" si="308"/>
        <v>4000</v>
      </c>
      <c r="AH79" s="125">
        <f t="shared" si="308"/>
        <v>3000</v>
      </c>
      <c r="AI79" s="125">
        <f t="shared" si="308"/>
        <v>2000</v>
      </c>
      <c r="AJ79" s="125">
        <f t="shared" si="308"/>
        <v>15000</v>
      </c>
      <c r="AK79" s="125">
        <f t="shared" si="308"/>
        <v>1200</v>
      </c>
      <c r="AL79" s="125">
        <f t="shared" si="308"/>
        <v>1500</v>
      </c>
      <c r="AM79" s="125">
        <f t="shared" si="308"/>
        <v>1200</v>
      </c>
      <c r="AN79" s="125">
        <f t="shared" si="308"/>
        <v>800</v>
      </c>
      <c r="AO79" s="125">
        <f t="shared" si="308"/>
        <v>6500</v>
      </c>
      <c r="AP79" s="125">
        <f t="shared" si="308"/>
        <v>1000</v>
      </c>
      <c r="AQ79" s="125">
        <f t="shared" si="308"/>
        <v>1000</v>
      </c>
      <c r="AR79" s="125">
        <f t="shared" si="308"/>
        <v>50</v>
      </c>
      <c r="AS79" s="125">
        <f t="shared" si="308"/>
        <v>2000</v>
      </c>
      <c r="AT79" s="125">
        <f t="shared" si="308"/>
        <v>700</v>
      </c>
      <c r="AU79" s="125">
        <f t="shared" si="308"/>
        <v>6000</v>
      </c>
      <c r="AV79" s="125">
        <f t="shared" si="308"/>
        <v>1500</v>
      </c>
      <c r="AW79" s="125">
        <f t="shared" si="308"/>
        <v>500</v>
      </c>
      <c r="AX79" s="125">
        <f t="shared" si="308"/>
        <v>110</v>
      </c>
      <c r="AY79" s="125">
        <f t="shared" si="308"/>
        <v>300</v>
      </c>
      <c r="AZ79" s="112">
        <f t="shared" ref="AZ79:AZ116" si="309">SUM(BA79:BS79)</f>
        <v>685950</v>
      </c>
      <c r="BA79" s="125">
        <f t="shared" ref="BA79:BS79" si="310">SUM(BA96+BA104)</f>
        <v>4700</v>
      </c>
      <c r="BB79" s="125">
        <f t="shared" si="310"/>
        <v>2000</v>
      </c>
      <c r="BC79" s="125">
        <f t="shared" si="310"/>
        <v>6000</v>
      </c>
      <c r="BD79" s="125">
        <f t="shared" si="310"/>
        <v>47000</v>
      </c>
      <c r="BE79" s="125">
        <f t="shared" si="310"/>
        <v>2000</v>
      </c>
      <c r="BF79" s="125">
        <f t="shared" si="310"/>
        <v>20000</v>
      </c>
      <c r="BG79" s="125">
        <f t="shared" si="310"/>
        <v>10500</v>
      </c>
      <c r="BH79" s="125">
        <f t="shared" si="310"/>
        <v>7200</v>
      </c>
      <c r="BI79" s="125">
        <f t="shared" si="310"/>
        <v>10000</v>
      </c>
      <c r="BJ79" s="125">
        <f t="shared" si="310"/>
        <v>150000</v>
      </c>
      <c r="BK79" s="125">
        <f t="shared" si="310"/>
        <v>100000</v>
      </c>
      <c r="BL79" s="125">
        <f t="shared" si="310"/>
        <v>2000</v>
      </c>
      <c r="BM79" s="125">
        <f t="shared" si="310"/>
        <v>120000</v>
      </c>
      <c r="BN79" s="125">
        <f t="shared" si="310"/>
        <v>1900</v>
      </c>
      <c r="BO79" s="125">
        <f t="shared" si="310"/>
        <v>15000</v>
      </c>
      <c r="BP79" s="125">
        <f t="shared" si="310"/>
        <v>40000</v>
      </c>
      <c r="BQ79" s="125">
        <f t="shared" si="310"/>
        <v>30000</v>
      </c>
      <c r="BR79" s="125">
        <f t="shared" si="310"/>
        <v>114500</v>
      </c>
      <c r="BS79" s="125">
        <f t="shared" si="310"/>
        <v>3150</v>
      </c>
      <c r="BT79" s="112">
        <f t="shared" ref="BT79:BT116" si="311">SUM(BU79:BZ79)</f>
        <v>815000</v>
      </c>
      <c r="BU79" s="125">
        <f t="shared" ref="BU79:BZ79" si="312">SUM(BU96+BU104)</f>
        <v>315000</v>
      </c>
      <c r="BV79" s="125">
        <f t="shared" si="312"/>
        <v>80000</v>
      </c>
      <c r="BW79" s="125">
        <f t="shared" si="312"/>
        <v>224000</v>
      </c>
      <c r="BX79" s="125">
        <f t="shared" si="312"/>
        <v>190000</v>
      </c>
      <c r="BY79" s="125">
        <f t="shared" si="312"/>
        <v>5000</v>
      </c>
      <c r="BZ79" s="125">
        <f t="shared" si="312"/>
        <v>1000</v>
      </c>
      <c r="CA79" s="112">
        <f t="shared" ref="CA79:CA116" si="313">SUM(CB79:CJ79)</f>
        <v>65050</v>
      </c>
      <c r="CB79" s="125">
        <f>SUM(CB96+CB104)</f>
        <v>13500</v>
      </c>
      <c r="CC79" s="125">
        <f t="shared" ref="CC79:CJ79" si="314">SUM(CC96+CC104)</f>
        <v>3000</v>
      </c>
      <c r="CD79" s="125">
        <f t="shared" si="314"/>
        <v>550</v>
      </c>
      <c r="CE79" s="125">
        <f t="shared" si="314"/>
        <v>30000</v>
      </c>
      <c r="CF79" s="125">
        <f t="shared" si="314"/>
        <v>3000</v>
      </c>
      <c r="CG79" s="125">
        <f t="shared" si="314"/>
        <v>5000</v>
      </c>
      <c r="CH79" s="125">
        <f t="shared" si="314"/>
        <v>3500</v>
      </c>
      <c r="CI79" s="125">
        <f t="shared" si="314"/>
        <v>500</v>
      </c>
      <c r="CJ79" s="125">
        <f t="shared" si="314"/>
        <v>6000</v>
      </c>
      <c r="CK79" s="112">
        <f t="shared" ref="CK79:CK116" si="315">SUM(CL79:CP79)</f>
        <v>55400</v>
      </c>
      <c r="CL79" s="125">
        <f t="shared" ref="CL79:CP79" si="316">SUM(CL96+CL104)</f>
        <v>50000</v>
      </c>
      <c r="CM79" s="125">
        <f t="shared" si="316"/>
        <v>1000</v>
      </c>
      <c r="CN79" s="125">
        <f t="shared" si="316"/>
        <v>2500</v>
      </c>
      <c r="CO79" s="125">
        <f t="shared" si="316"/>
        <v>1400</v>
      </c>
      <c r="CP79" s="125">
        <f t="shared" si="316"/>
        <v>500</v>
      </c>
    </row>
    <row r="80" spans="1:94" ht="37.5" x14ac:dyDescent="0.3">
      <c r="A80" s="8" t="s">
        <v>11</v>
      </c>
      <c r="B80" s="40" t="s">
        <v>18</v>
      </c>
      <c r="C80" s="172">
        <f t="shared" si="287"/>
        <v>0</v>
      </c>
      <c r="D80" s="117"/>
      <c r="E80" s="117"/>
      <c r="F80" s="117"/>
      <c r="G80" s="117"/>
      <c r="H80" s="117"/>
      <c r="I80" s="198"/>
      <c r="J80" s="198"/>
      <c r="K80" s="117"/>
      <c r="L80" s="128"/>
      <c r="M80" s="112">
        <f t="shared" si="305"/>
        <v>0</v>
      </c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99"/>
      <c r="Y80" s="117"/>
      <c r="Z80" s="117"/>
      <c r="AA80" s="117"/>
      <c r="AB80" s="117"/>
      <c r="AC80" s="117"/>
      <c r="AD80" s="117"/>
      <c r="AE80" s="112">
        <f t="shared" si="307"/>
        <v>0</v>
      </c>
      <c r="AF80" s="117"/>
      <c r="AG80" s="117"/>
      <c r="AH80" s="117"/>
      <c r="AI80" s="117"/>
      <c r="AJ80" s="53"/>
      <c r="AK80" s="53"/>
      <c r="AL80" s="53"/>
      <c r="AM80" s="53"/>
      <c r="AN80" s="53"/>
      <c r="AO80" s="117"/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2">
        <f t="shared" si="309"/>
        <v>0</v>
      </c>
      <c r="BA80" s="117"/>
      <c r="BB80" s="117"/>
      <c r="BC80" s="117"/>
      <c r="BD80" s="117"/>
      <c r="BE80" s="199"/>
      <c r="BF80" s="198"/>
      <c r="BG80" s="117"/>
      <c r="BH80" s="117"/>
      <c r="BI80" s="117"/>
      <c r="BJ80" s="117"/>
      <c r="BK80" s="117"/>
      <c r="BL80" s="117"/>
      <c r="BM80" s="117"/>
      <c r="BN80" s="117"/>
      <c r="BO80" s="117"/>
      <c r="BP80" s="117"/>
      <c r="BQ80" s="117"/>
      <c r="BR80" s="117"/>
      <c r="BS80" s="117"/>
      <c r="BT80" s="112">
        <f t="shared" si="311"/>
        <v>0</v>
      </c>
      <c r="BU80" s="117"/>
      <c r="BV80" s="117"/>
      <c r="BW80" s="117"/>
      <c r="BX80" s="117"/>
      <c r="BY80" s="117"/>
      <c r="BZ80" s="117"/>
      <c r="CA80" s="112">
        <f t="shared" si="313"/>
        <v>0</v>
      </c>
      <c r="CB80" s="198"/>
      <c r="CC80" s="117"/>
      <c r="CD80" s="117"/>
      <c r="CE80" s="117"/>
      <c r="CF80" s="117"/>
      <c r="CG80" s="117"/>
      <c r="CH80" s="117"/>
      <c r="CI80" s="117"/>
      <c r="CJ80" s="117"/>
      <c r="CK80" s="112">
        <f t="shared" si="315"/>
        <v>0</v>
      </c>
      <c r="CL80" s="117"/>
      <c r="CM80" s="117"/>
      <c r="CN80" s="128"/>
      <c r="CO80" s="128"/>
      <c r="CP80" s="128"/>
    </row>
    <row r="81" spans="1:94" ht="37.5" hidden="1" x14ac:dyDescent="0.3">
      <c r="A81" s="15" t="s">
        <v>74</v>
      </c>
      <c r="B81" s="41"/>
      <c r="C81" s="172">
        <f t="shared" si="287"/>
        <v>0</v>
      </c>
      <c r="D81" s="117"/>
      <c r="E81" s="117"/>
      <c r="F81" s="117"/>
      <c r="G81" s="117"/>
      <c r="H81" s="117"/>
      <c r="I81" s="198"/>
      <c r="J81" s="198"/>
      <c r="K81" s="117"/>
      <c r="L81" s="178"/>
      <c r="M81" s="112">
        <f t="shared" si="305"/>
        <v>0</v>
      </c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99"/>
      <c r="Y81" s="117"/>
      <c r="Z81" s="117"/>
      <c r="AA81" s="117"/>
      <c r="AB81" s="117"/>
      <c r="AC81" s="117"/>
      <c r="AD81" s="117"/>
      <c r="AE81" s="112">
        <f t="shared" si="307"/>
        <v>0</v>
      </c>
      <c r="AF81" s="117"/>
      <c r="AG81" s="117"/>
      <c r="AH81" s="117"/>
      <c r="AI81" s="117"/>
      <c r="AJ81" s="53"/>
      <c r="AK81" s="53"/>
      <c r="AL81" s="53"/>
      <c r="AM81" s="53"/>
      <c r="AN81" s="53"/>
      <c r="AO81" s="117"/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2">
        <f t="shared" si="309"/>
        <v>0</v>
      </c>
      <c r="BA81" s="117"/>
      <c r="BB81" s="117"/>
      <c r="BC81" s="117"/>
      <c r="BD81" s="117"/>
      <c r="BE81" s="199"/>
      <c r="BF81" s="198"/>
      <c r="BG81" s="117"/>
      <c r="BH81" s="117"/>
      <c r="BI81" s="117"/>
      <c r="BJ81" s="117"/>
      <c r="BK81" s="117"/>
      <c r="BL81" s="117"/>
      <c r="BM81" s="117"/>
      <c r="BN81" s="117"/>
      <c r="BO81" s="117"/>
      <c r="BP81" s="117"/>
      <c r="BQ81" s="117"/>
      <c r="BR81" s="117"/>
      <c r="BS81" s="117"/>
      <c r="BT81" s="112">
        <f t="shared" si="311"/>
        <v>0</v>
      </c>
      <c r="BU81" s="117"/>
      <c r="BV81" s="117"/>
      <c r="BW81" s="117"/>
      <c r="BX81" s="117"/>
      <c r="BY81" s="117"/>
      <c r="BZ81" s="117"/>
      <c r="CA81" s="112">
        <f t="shared" si="313"/>
        <v>0</v>
      </c>
      <c r="CB81" s="198"/>
      <c r="CC81" s="117"/>
      <c r="CD81" s="117"/>
      <c r="CE81" s="117"/>
      <c r="CF81" s="117"/>
      <c r="CG81" s="117"/>
      <c r="CH81" s="117"/>
      <c r="CI81" s="117"/>
      <c r="CJ81" s="117"/>
      <c r="CK81" s="112">
        <f t="shared" si="315"/>
        <v>0</v>
      </c>
      <c r="CL81" s="117"/>
      <c r="CM81" s="117"/>
      <c r="CN81" s="128"/>
      <c r="CO81" s="128"/>
      <c r="CP81" s="128"/>
    </row>
    <row r="82" spans="1:94" ht="37.5" hidden="1" x14ac:dyDescent="0.3">
      <c r="A82" s="15" t="s">
        <v>42</v>
      </c>
      <c r="B82" s="41"/>
      <c r="C82" s="172">
        <f t="shared" si="287"/>
        <v>0</v>
      </c>
      <c r="D82" s="117"/>
      <c r="E82" s="117"/>
      <c r="F82" s="117"/>
      <c r="G82" s="117"/>
      <c r="H82" s="117"/>
      <c r="I82" s="198"/>
      <c r="J82" s="198"/>
      <c r="K82" s="117"/>
      <c r="L82" s="128"/>
      <c r="M82" s="112">
        <f t="shared" si="305"/>
        <v>0</v>
      </c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99"/>
      <c r="Y82" s="117"/>
      <c r="Z82" s="117"/>
      <c r="AA82" s="117"/>
      <c r="AB82" s="117"/>
      <c r="AC82" s="117"/>
      <c r="AD82" s="117"/>
      <c r="AE82" s="112">
        <f t="shared" si="307"/>
        <v>0</v>
      </c>
      <c r="AF82" s="117"/>
      <c r="AG82" s="117"/>
      <c r="AH82" s="117"/>
      <c r="AI82" s="117"/>
      <c r="AJ82" s="53"/>
      <c r="AK82" s="53"/>
      <c r="AL82" s="53"/>
      <c r="AM82" s="53"/>
      <c r="AN82" s="53"/>
      <c r="AO82" s="117"/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2">
        <f t="shared" si="309"/>
        <v>0</v>
      </c>
      <c r="BA82" s="117"/>
      <c r="BB82" s="117"/>
      <c r="BC82" s="117"/>
      <c r="BD82" s="117"/>
      <c r="BE82" s="199"/>
      <c r="BF82" s="198"/>
      <c r="BG82" s="117"/>
      <c r="BH82" s="117"/>
      <c r="BI82" s="117"/>
      <c r="BJ82" s="117"/>
      <c r="BK82" s="117"/>
      <c r="BL82" s="117"/>
      <c r="BM82" s="117"/>
      <c r="BN82" s="117"/>
      <c r="BO82" s="117"/>
      <c r="BP82" s="117"/>
      <c r="BQ82" s="117"/>
      <c r="BR82" s="117"/>
      <c r="BS82" s="117"/>
      <c r="BT82" s="112">
        <f t="shared" si="311"/>
        <v>0</v>
      </c>
      <c r="BU82" s="117"/>
      <c r="BV82" s="117"/>
      <c r="BW82" s="117"/>
      <c r="BX82" s="117"/>
      <c r="BY82" s="117"/>
      <c r="BZ82" s="117"/>
      <c r="CA82" s="112">
        <f t="shared" si="313"/>
        <v>0</v>
      </c>
      <c r="CB82" s="198"/>
      <c r="CC82" s="117"/>
      <c r="CD82" s="117"/>
      <c r="CE82" s="117"/>
      <c r="CF82" s="117"/>
      <c r="CG82" s="117"/>
      <c r="CH82" s="117"/>
      <c r="CI82" s="117"/>
      <c r="CJ82" s="117"/>
      <c r="CK82" s="112">
        <f t="shared" si="315"/>
        <v>0</v>
      </c>
      <c r="CL82" s="117"/>
      <c r="CM82" s="117"/>
      <c r="CN82" s="128"/>
      <c r="CO82" s="128"/>
      <c r="CP82" s="128"/>
    </row>
    <row r="83" spans="1:94" ht="37.5" hidden="1" x14ac:dyDescent="0.3">
      <c r="A83" s="15" t="s">
        <v>43</v>
      </c>
      <c r="B83" s="41"/>
      <c r="C83" s="172">
        <f t="shared" si="287"/>
        <v>0</v>
      </c>
      <c r="D83" s="117"/>
      <c r="E83" s="117"/>
      <c r="F83" s="117"/>
      <c r="G83" s="117"/>
      <c r="H83" s="117"/>
      <c r="I83" s="198"/>
      <c r="J83" s="198"/>
      <c r="K83" s="117"/>
      <c r="L83" s="178"/>
      <c r="M83" s="112">
        <f t="shared" si="305"/>
        <v>0</v>
      </c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99"/>
      <c r="Y83" s="117"/>
      <c r="Z83" s="117"/>
      <c r="AA83" s="117"/>
      <c r="AB83" s="117"/>
      <c r="AC83" s="117"/>
      <c r="AD83" s="117"/>
      <c r="AE83" s="112">
        <f t="shared" si="307"/>
        <v>0</v>
      </c>
      <c r="AF83" s="117"/>
      <c r="AG83" s="117"/>
      <c r="AH83" s="117"/>
      <c r="AI83" s="117"/>
      <c r="AJ83" s="53"/>
      <c r="AK83" s="53"/>
      <c r="AL83" s="53"/>
      <c r="AM83" s="53"/>
      <c r="AN83" s="53"/>
      <c r="AO83" s="117"/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2">
        <f t="shared" si="309"/>
        <v>0</v>
      </c>
      <c r="BA83" s="117"/>
      <c r="BB83" s="117"/>
      <c r="BC83" s="117"/>
      <c r="BD83" s="117"/>
      <c r="BE83" s="199"/>
      <c r="BF83" s="198"/>
      <c r="BG83" s="117"/>
      <c r="BH83" s="117"/>
      <c r="BI83" s="117"/>
      <c r="BJ83" s="117"/>
      <c r="BK83" s="117"/>
      <c r="BL83" s="117"/>
      <c r="BM83" s="117"/>
      <c r="BN83" s="117"/>
      <c r="BO83" s="117"/>
      <c r="BP83" s="117"/>
      <c r="BQ83" s="117"/>
      <c r="BR83" s="117"/>
      <c r="BS83" s="117"/>
      <c r="BT83" s="112">
        <f t="shared" si="311"/>
        <v>0</v>
      </c>
      <c r="BU83" s="117"/>
      <c r="BV83" s="117"/>
      <c r="BW83" s="117"/>
      <c r="BX83" s="117"/>
      <c r="BY83" s="117"/>
      <c r="BZ83" s="117"/>
      <c r="CA83" s="112">
        <f t="shared" si="313"/>
        <v>0</v>
      </c>
      <c r="CB83" s="198"/>
      <c r="CC83" s="117"/>
      <c r="CD83" s="117"/>
      <c r="CE83" s="117"/>
      <c r="CF83" s="117"/>
      <c r="CG83" s="117"/>
      <c r="CH83" s="117"/>
      <c r="CI83" s="117"/>
      <c r="CJ83" s="117"/>
      <c r="CK83" s="112">
        <f t="shared" si="315"/>
        <v>0</v>
      </c>
      <c r="CL83" s="117"/>
      <c r="CM83" s="117"/>
      <c r="CN83" s="128"/>
      <c r="CO83" s="128"/>
      <c r="CP83" s="128"/>
    </row>
    <row r="84" spans="1:94" ht="37.5" hidden="1" x14ac:dyDescent="0.3">
      <c r="A84" s="16" t="s">
        <v>37</v>
      </c>
      <c r="B84" s="40"/>
      <c r="C84" s="172">
        <f t="shared" si="287"/>
        <v>0</v>
      </c>
      <c r="D84" s="117"/>
      <c r="E84" s="117"/>
      <c r="F84" s="117"/>
      <c r="G84" s="117"/>
      <c r="H84" s="117"/>
      <c r="I84" s="198"/>
      <c r="J84" s="198"/>
      <c r="K84" s="117"/>
      <c r="L84" s="128"/>
      <c r="M84" s="112">
        <f t="shared" si="305"/>
        <v>0</v>
      </c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99"/>
      <c r="Y84" s="117"/>
      <c r="Z84" s="117"/>
      <c r="AA84" s="117"/>
      <c r="AB84" s="117"/>
      <c r="AC84" s="117"/>
      <c r="AD84" s="117"/>
      <c r="AE84" s="112">
        <f t="shared" si="307"/>
        <v>0</v>
      </c>
      <c r="AF84" s="117"/>
      <c r="AG84" s="117"/>
      <c r="AH84" s="117"/>
      <c r="AI84" s="117"/>
      <c r="AJ84" s="53"/>
      <c r="AK84" s="53"/>
      <c r="AL84" s="53"/>
      <c r="AM84" s="53"/>
      <c r="AN84" s="53"/>
      <c r="AO84" s="117"/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2">
        <f t="shared" si="309"/>
        <v>0</v>
      </c>
      <c r="BA84" s="117"/>
      <c r="BB84" s="117"/>
      <c r="BC84" s="117"/>
      <c r="BD84" s="117"/>
      <c r="BE84" s="199"/>
      <c r="BF84" s="198"/>
      <c r="BG84" s="117"/>
      <c r="BH84" s="117"/>
      <c r="BI84" s="117"/>
      <c r="BJ84" s="117"/>
      <c r="BK84" s="117"/>
      <c r="BL84" s="117"/>
      <c r="BM84" s="117"/>
      <c r="BN84" s="117"/>
      <c r="BO84" s="117"/>
      <c r="BP84" s="117"/>
      <c r="BQ84" s="117"/>
      <c r="BR84" s="117"/>
      <c r="BS84" s="117"/>
      <c r="BT84" s="112">
        <f t="shared" si="311"/>
        <v>0</v>
      </c>
      <c r="BU84" s="117"/>
      <c r="BV84" s="117"/>
      <c r="BW84" s="117"/>
      <c r="BX84" s="117"/>
      <c r="BY84" s="117"/>
      <c r="BZ84" s="117"/>
      <c r="CA84" s="112">
        <f t="shared" si="313"/>
        <v>0</v>
      </c>
      <c r="CB84" s="198"/>
      <c r="CC84" s="117"/>
      <c r="CD84" s="117"/>
      <c r="CE84" s="117"/>
      <c r="CF84" s="117"/>
      <c r="CG84" s="117"/>
      <c r="CH84" s="117"/>
      <c r="CI84" s="117"/>
      <c r="CJ84" s="117"/>
      <c r="CK84" s="112">
        <f t="shared" si="315"/>
        <v>0</v>
      </c>
      <c r="CL84" s="117"/>
      <c r="CM84" s="117"/>
      <c r="CN84" s="128"/>
      <c r="CO84" s="128"/>
      <c r="CP84" s="128"/>
    </row>
    <row r="85" spans="1:94" ht="37.5" hidden="1" x14ac:dyDescent="0.3">
      <c r="A85" s="17" t="s">
        <v>38</v>
      </c>
      <c r="B85" s="40"/>
      <c r="C85" s="172">
        <f t="shared" si="287"/>
        <v>0</v>
      </c>
      <c r="D85" s="117"/>
      <c r="E85" s="117"/>
      <c r="F85" s="117"/>
      <c r="G85" s="117"/>
      <c r="H85" s="117"/>
      <c r="I85" s="198"/>
      <c r="J85" s="198"/>
      <c r="K85" s="117"/>
      <c r="L85" s="178"/>
      <c r="M85" s="112">
        <f t="shared" si="305"/>
        <v>0</v>
      </c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99"/>
      <c r="Y85" s="117"/>
      <c r="Z85" s="117"/>
      <c r="AA85" s="117"/>
      <c r="AB85" s="117"/>
      <c r="AC85" s="117"/>
      <c r="AD85" s="117"/>
      <c r="AE85" s="112">
        <f t="shared" si="307"/>
        <v>0</v>
      </c>
      <c r="AF85" s="117"/>
      <c r="AG85" s="117"/>
      <c r="AH85" s="117"/>
      <c r="AI85" s="117"/>
      <c r="AJ85" s="53"/>
      <c r="AK85" s="53"/>
      <c r="AL85" s="53"/>
      <c r="AM85" s="53"/>
      <c r="AN85" s="53"/>
      <c r="AO85" s="117"/>
      <c r="AP85" s="117"/>
      <c r="AQ85" s="117"/>
      <c r="AR85" s="117"/>
      <c r="AS85" s="117"/>
      <c r="AT85" s="117"/>
      <c r="AU85" s="117"/>
      <c r="AV85" s="117"/>
      <c r="AW85" s="117"/>
      <c r="AX85" s="117"/>
      <c r="AY85" s="117"/>
      <c r="AZ85" s="112">
        <f t="shared" si="309"/>
        <v>0</v>
      </c>
      <c r="BA85" s="117"/>
      <c r="BB85" s="117"/>
      <c r="BC85" s="117"/>
      <c r="BD85" s="117"/>
      <c r="BE85" s="199"/>
      <c r="BF85" s="198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7"/>
      <c r="BT85" s="112">
        <f t="shared" si="311"/>
        <v>0</v>
      </c>
      <c r="BU85" s="117"/>
      <c r="BV85" s="117"/>
      <c r="BW85" s="117"/>
      <c r="BX85" s="117"/>
      <c r="BY85" s="117"/>
      <c r="BZ85" s="117"/>
      <c r="CA85" s="112">
        <f t="shared" si="313"/>
        <v>0</v>
      </c>
      <c r="CB85" s="198"/>
      <c r="CC85" s="117"/>
      <c r="CD85" s="117"/>
      <c r="CE85" s="117"/>
      <c r="CF85" s="117"/>
      <c r="CG85" s="117"/>
      <c r="CH85" s="117"/>
      <c r="CI85" s="117"/>
      <c r="CJ85" s="117"/>
      <c r="CK85" s="112">
        <f t="shared" si="315"/>
        <v>0</v>
      </c>
      <c r="CL85" s="117"/>
      <c r="CM85" s="117"/>
      <c r="CN85" s="128"/>
      <c r="CO85" s="128"/>
      <c r="CP85" s="128"/>
    </row>
    <row r="86" spans="1:94" ht="37.5" hidden="1" x14ac:dyDescent="0.3">
      <c r="A86" s="17" t="s">
        <v>39</v>
      </c>
      <c r="B86" s="40"/>
      <c r="C86" s="172">
        <f t="shared" si="287"/>
        <v>0</v>
      </c>
      <c r="D86" s="117"/>
      <c r="E86" s="117"/>
      <c r="F86" s="117"/>
      <c r="G86" s="117"/>
      <c r="H86" s="117"/>
      <c r="I86" s="198"/>
      <c r="J86" s="198"/>
      <c r="K86" s="117"/>
      <c r="L86" s="128"/>
      <c r="M86" s="112">
        <f t="shared" si="305"/>
        <v>0</v>
      </c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99"/>
      <c r="Y86" s="117"/>
      <c r="Z86" s="117"/>
      <c r="AA86" s="117"/>
      <c r="AB86" s="117"/>
      <c r="AC86" s="117"/>
      <c r="AD86" s="117"/>
      <c r="AE86" s="112">
        <f t="shared" si="307"/>
        <v>0</v>
      </c>
      <c r="AF86" s="117"/>
      <c r="AG86" s="117"/>
      <c r="AH86" s="117"/>
      <c r="AI86" s="117"/>
      <c r="AJ86" s="53"/>
      <c r="AK86" s="53"/>
      <c r="AL86" s="53"/>
      <c r="AM86" s="53"/>
      <c r="AN86" s="53"/>
      <c r="AO86" s="117"/>
      <c r="AP86" s="117"/>
      <c r="AQ86" s="117"/>
      <c r="AR86" s="117"/>
      <c r="AS86" s="117"/>
      <c r="AT86" s="117"/>
      <c r="AU86" s="117"/>
      <c r="AV86" s="117"/>
      <c r="AW86" s="117"/>
      <c r="AX86" s="117"/>
      <c r="AY86" s="117"/>
      <c r="AZ86" s="112">
        <f t="shared" si="309"/>
        <v>0</v>
      </c>
      <c r="BA86" s="117"/>
      <c r="BB86" s="117"/>
      <c r="BC86" s="117"/>
      <c r="BD86" s="117"/>
      <c r="BE86" s="199"/>
      <c r="BF86" s="198"/>
      <c r="BG86" s="117"/>
      <c r="BH86" s="117"/>
      <c r="BI86" s="117"/>
      <c r="BJ86" s="117"/>
      <c r="BK86" s="117"/>
      <c r="BL86" s="117"/>
      <c r="BM86" s="117"/>
      <c r="BN86" s="117"/>
      <c r="BO86" s="117"/>
      <c r="BP86" s="117"/>
      <c r="BQ86" s="117"/>
      <c r="BR86" s="117"/>
      <c r="BS86" s="117"/>
      <c r="BT86" s="112">
        <f t="shared" si="311"/>
        <v>0</v>
      </c>
      <c r="BU86" s="117"/>
      <c r="BV86" s="117"/>
      <c r="BW86" s="117"/>
      <c r="BX86" s="117"/>
      <c r="BY86" s="117"/>
      <c r="BZ86" s="117"/>
      <c r="CA86" s="112">
        <f t="shared" si="313"/>
        <v>0</v>
      </c>
      <c r="CB86" s="198"/>
      <c r="CC86" s="117"/>
      <c r="CD86" s="117"/>
      <c r="CE86" s="117"/>
      <c r="CF86" s="117"/>
      <c r="CG86" s="117"/>
      <c r="CH86" s="117"/>
      <c r="CI86" s="117"/>
      <c r="CJ86" s="117"/>
      <c r="CK86" s="112">
        <f t="shared" si="315"/>
        <v>0</v>
      </c>
      <c r="CL86" s="117"/>
      <c r="CM86" s="117"/>
      <c r="CN86" s="128"/>
      <c r="CO86" s="128"/>
      <c r="CP86" s="128"/>
    </row>
    <row r="87" spans="1:94" ht="56.25" hidden="1" x14ac:dyDescent="0.3">
      <c r="A87" s="17" t="s">
        <v>73</v>
      </c>
      <c r="B87" s="40"/>
      <c r="C87" s="172">
        <f t="shared" si="287"/>
        <v>0</v>
      </c>
      <c r="D87" s="117"/>
      <c r="E87" s="117"/>
      <c r="F87" s="117"/>
      <c r="G87" s="117"/>
      <c r="H87" s="117"/>
      <c r="I87" s="198"/>
      <c r="J87" s="198"/>
      <c r="K87" s="117"/>
      <c r="L87" s="178"/>
      <c r="M87" s="112">
        <f t="shared" si="305"/>
        <v>0</v>
      </c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99"/>
      <c r="Y87" s="117"/>
      <c r="Z87" s="117"/>
      <c r="AA87" s="117"/>
      <c r="AB87" s="117"/>
      <c r="AC87" s="117"/>
      <c r="AD87" s="117"/>
      <c r="AE87" s="112">
        <f t="shared" si="307"/>
        <v>0</v>
      </c>
      <c r="AF87" s="117"/>
      <c r="AG87" s="117"/>
      <c r="AH87" s="117"/>
      <c r="AI87" s="117"/>
      <c r="AJ87" s="53"/>
      <c r="AK87" s="53"/>
      <c r="AL87" s="53"/>
      <c r="AM87" s="53"/>
      <c r="AN87" s="53"/>
      <c r="AO87" s="117"/>
      <c r="AP87" s="117"/>
      <c r="AQ87" s="117"/>
      <c r="AR87" s="117"/>
      <c r="AS87" s="117"/>
      <c r="AT87" s="117"/>
      <c r="AU87" s="117"/>
      <c r="AV87" s="117"/>
      <c r="AW87" s="117"/>
      <c r="AX87" s="117"/>
      <c r="AY87" s="117"/>
      <c r="AZ87" s="112">
        <f t="shared" si="309"/>
        <v>0</v>
      </c>
      <c r="BA87" s="117"/>
      <c r="BB87" s="117"/>
      <c r="BC87" s="117"/>
      <c r="BD87" s="117"/>
      <c r="BE87" s="199"/>
      <c r="BF87" s="198"/>
      <c r="BG87" s="117"/>
      <c r="BH87" s="117"/>
      <c r="BI87" s="117"/>
      <c r="BJ87" s="117"/>
      <c r="BK87" s="117"/>
      <c r="BL87" s="117"/>
      <c r="BM87" s="117"/>
      <c r="BN87" s="117"/>
      <c r="BO87" s="117"/>
      <c r="BP87" s="117"/>
      <c r="BQ87" s="117"/>
      <c r="BR87" s="117"/>
      <c r="BS87" s="117"/>
      <c r="BT87" s="112">
        <f t="shared" si="311"/>
        <v>0</v>
      </c>
      <c r="BU87" s="117"/>
      <c r="BV87" s="117"/>
      <c r="BW87" s="117"/>
      <c r="BX87" s="117"/>
      <c r="BY87" s="117"/>
      <c r="BZ87" s="117"/>
      <c r="CA87" s="112">
        <f t="shared" si="313"/>
        <v>0</v>
      </c>
      <c r="CB87" s="198"/>
      <c r="CC87" s="117"/>
      <c r="CD87" s="117"/>
      <c r="CE87" s="117"/>
      <c r="CF87" s="117"/>
      <c r="CG87" s="117"/>
      <c r="CH87" s="117"/>
      <c r="CI87" s="117"/>
      <c r="CJ87" s="117"/>
      <c r="CK87" s="112">
        <f t="shared" si="315"/>
        <v>0</v>
      </c>
      <c r="CL87" s="117"/>
      <c r="CM87" s="117"/>
      <c r="CN87" s="128"/>
      <c r="CO87" s="128"/>
      <c r="CP87" s="128"/>
    </row>
    <row r="88" spans="1:94" ht="37.5" hidden="1" x14ac:dyDescent="0.3">
      <c r="A88" s="16" t="s">
        <v>52</v>
      </c>
      <c r="B88" s="40"/>
      <c r="C88" s="172">
        <f t="shared" si="287"/>
        <v>0</v>
      </c>
      <c r="D88" s="117"/>
      <c r="E88" s="117"/>
      <c r="F88" s="117"/>
      <c r="G88" s="117"/>
      <c r="H88" s="117"/>
      <c r="I88" s="198"/>
      <c r="J88" s="198"/>
      <c r="K88" s="117"/>
      <c r="L88" s="128"/>
      <c r="M88" s="112">
        <f t="shared" si="305"/>
        <v>0</v>
      </c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99"/>
      <c r="Y88" s="117"/>
      <c r="Z88" s="117"/>
      <c r="AA88" s="117"/>
      <c r="AB88" s="117"/>
      <c r="AC88" s="117"/>
      <c r="AD88" s="117"/>
      <c r="AE88" s="112">
        <f t="shared" si="307"/>
        <v>0</v>
      </c>
      <c r="AF88" s="117"/>
      <c r="AG88" s="117"/>
      <c r="AH88" s="117"/>
      <c r="AI88" s="117"/>
      <c r="AJ88" s="53"/>
      <c r="AK88" s="53"/>
      <c r="AL88" s="53"/>
      <c r="AM88" s="53"/>
      <c r="AN88" s="53"/>
      <c r="AO88" s="117"/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2">
        <f t="shared" si="309"/>
        <v>0</v>
      </c>
      <c r="BA88" s="117"/>
      <c r="BB88" s="117"/>
      <c r="BC88" s="117"/>
      <c r="BD88" s="117"/>
      <c r="BE88" s="199"/>
      <c r="BF88" s="198"/>
      <c r="BG88" s="117"/>
      <c r="BH88" s="117"/>
      <c r="BI88" s="117"/>
      <c r="BJ88" s="117"/>
      <c r="BK88" s="117"/>
      <c r="BL88" s="117"/>
      <c r="BM88" s="117"/>
      <c r="BN88" s="117"/>
      <c r="BO88" s="117"/>
      <c r="BP88" s="117"/>
      <c r="BQ88" s="117"/>
      <c r="BR88" s="117"/>
      <c r="BS88" s="117"/>
      <c r="BT88" s="112">
        <f t="shared" si="311"/>
        <v>0</v>
      </c>
      <c r="BU88" s="117"/>
      <c r="BV88" s="117"/>
      <c r="BW88" s="117"/>
      <c r="BX88" s="117"/>
      <c r="BY88" s="117"/>
      <c r="BZ88" s="117"/>
      <c r="CA88" s="112">
        <f t="shared" si="313"/>
        <v>0</v>
      </c>
      <c r="CB88" s="198"/>
      <c r="CC88" s="117"/>
      <c r="CD88" s="117"/>
      <c r="CE88" s="117"/>
      <c r="CF88" s="117"/>
      <c r="CG88" s="117"/>
      <c r="CH88" s="117"/>
      <c r="CI88" s="117"/>
      <c r="CJ88" s="117"/>
      <c r="CK88" s="112">
        <f t="shared" si="315"/>
        <v>0</v>
      </c>
      <c r="CL88" s="117"/>
      <c r="CM88" s="117"/>
      <c r="CN88" s="128"/>
      <c r="CO88" s="128"/>
      <c r="CP88" s="128"/>
    </row>
    <row r="89" spans="1:94" ht="37.5" hidden="1" x14ac:dyDescent="0.3">
      <c r="A89" s="16" t="s">
        <v>53</v>
      </c>
      <c r="B89" s="25"/>
      <c r="C89" s="172">
        <f t="shared" si="287"/>
        <v>0</v>
      </c>
      <c r="D89" s="117"/>
      <c r="E89" s="117"/>
      <c r="F89" s="117"/>
      <c r="G89" s="117"/>
      <c r="H89" s="117"/>
      <c r="I89" s="202"/>
      <c r="J89" s="202"/>
      <c r="K89" s="145"/>
      <c r="L89" s="178"/>
      <c r="M89" s="112">
        <f t="shared" si="305"/>
        <v>0</v>
      </c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203"/>
      <c r="Y89" s="117"/>
      <c r="Z89" s="117"/>
      <c r="AA89" s="117"/>
      <c r="AB89" s="117"/>
      <c r="AC89" s="117"/>
      <c r="AD89" s="145"/>
      <c r="AE89" s="112">
        <f t="shared" si="307"/>
        <v>0</v>
      </c>
      <c r="AF89" s="145"/>
      <c r="AG89" s="145"/>
      <c r="AH89" s="145"/>
      <c r="AI89" s="145"/>
      <c r="AJ89" s="68"/>
      <c r="AK89" s="68"/>
      <c r="AL89" s="68"/>
      <c r="AM89" s="68"/>
      <c r="AN89" s="68"/>
      <c r="AO89" s="145"/>
      <c r="AP89" s="145"/>
      <c r="AQ89" s="145"/>
      <c r="AR89" s="145"/>
      <c r="AS89" s="145"/>
      <c r="AT89" s="145"/>
      <c r="AU89" s="117"/>
      <c r="AV89" s="117"/>
      <c r="AW89" s="117"/>
      <c r="AX89" s="117"/>
      <c r="AY89" s="117"/>
      <c r="AZ89" s="112">
        <f t="shared" si="309"/>
        <v>0</v>
      </c>
      <c r="BA89" s="145"/>
      <c r="BB89" s="145"/>
      <c r="BC89" s="145"/>
      <c r="BD89" s="145"/>
      <c r="BE89" s="203"/>
      <c r="BF89" s="202"/>
      <c r="BG89" s="145"/>
      <c r="BH89" s="145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12">
        <f t="shared" si="311"/>
        <v>0</v>
      </c>
      <c r="BU89" s="145"/>
      <c r="BV89" s="145"/>
      <c r="BW89" s="145"/>
      <c r="BX89" s="145"/>
      <c r="BY89" s="145"/>
      <c r="BZ89" s="145"/>
      <c r="CA89" s="112">
        <f t="shared" si="313"/>
        <v>0</v>
      </c>
      <c r="CB89" s="202"/>
      <c r="CC89" s="145"/>
      <c r="CD89" s="145"/>
      <c r="CE89" s="117"/>
      <c r="CF89" s="117"/>
      <c r="CG89" s="117"/>
      <c r="CH89" s="117"/>
      <c r="CI89" s="117"/>
      <c r="CJ89" s="117"/>
      <c r="CK89" s="112">
        <f t="shared" si="315"/>
        <v>0</v>
      </c>
      <c r="CL89" s="145"/>
      <c r="CM89" s="145"/>
      <c r="CN89" s="128"/>
      <c r="CO89" s="128"/>
      <c r="CP89" s="128"/>
    </row>
    <row r="90" spans="1:94" ht="37.5" x14ac:dyDescent="0.3">
      <c r="A90" s="18" t="s">
        <v>47</v>
      </c>
      <c r="B90" s="40" t="s">
        <v>160</v>
      </c>
      <c r="C90" s="172">
        <f t="shared" si="287"/>
        <v>0</v>
      </c>
      <c r="D90" s="117"/>
      <c r="E90" s="117"/>
      <c r="F90" s="117"/>
      <c r="G90" s="117"/>
      <c r="H90" s="117"/>
      <c r="I90" s="198"/>
      <c r="J90" s="198"/>
      <c r="K90" s="117"/>
      <c r="L90" s="128"/>
      <c r="M90" s="112">
        <f t="shared" si="305"/>
        <v>0</v>
      </c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99"/>
      <c r="Y90" s="117"/>
      <c r="Z90" s="117"/>
      <c r="AA90" s="117"/>
      <c r="AB90" s="117"/>
      <c r="AC90" s="117"/>
      <c r="AD90" s="117"/>
      <c r="AE90" s="112">
        <f t="shared" si="307"/>
        <v>0</v>
      </c>
      <c r="AF90" s="117"/>
      <c r="AG90" s="117"/>
      <c r="AH90" s="117"/>
      <c r="AI90" s="117"/>
      <c r="AJ90" s="53"/>
      <c r="AK90" s="53"/>
      <c r="AL90" s="53"/>
      <c r="AM90" s="53"/>
      <c r="AN90" s="53"/>
      <c r="AO90" s="117"/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2">
        <f t="shared" si="309"/>
        <v>0</v>
      </c>
      <c r="BA90" s="117"/>
      <c r="BB90" s="117"/>
      <c r="BC90" s="117"/>
      <c r="BD90" s="117"/>
      <c r="BE90" s="199"/>
      <c r="BF90" s="198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2">
        <f t="shared" si="311"/>
        <v>0</v>
      </c>
      <c r="BU90" s="117"/>
      <c r="BV90" s="117"/>
      <c r="BW90" s="117"/>
      <c r="BX90" s="117"/>
      <c r="BY90" s="117"/>
      <c r="BZ90" s="117"/>
      <c r="CA90" s="112">
        <f t="shared" si="313"/>
        <v>0</v>
      </c>
      <c r="CB90" s="198"/>
      <c r="CC90" s="117"/>
      <c r="CD90" s="117"/>
      <c r="CE90" s="117"/>
      <c r="CF90" s="117"/>
      <c r="CG90" s="117"/>
      <c r="CH90" s="117"/>
      <c r="CI90" s="117"/>
      <c r="CJ90" s="117"/>
      <c r="CK90" s="112">
        <f t="shared" si="315"/>
        <v>0</v>
      </c>
      <c r="CL90" s="117"/>
      <c r="CM90" s="117"/>
      <c r="CN90" s="128"/>
      <c r="CO90" s="128"/>
      <c r="CP90" s="128"/>
    </row>
    <row r="91" spans="1:94" hidden="1" x14ac:dyDescent="0.3">
      <c r="A91" s="15" t="s">
        <v>46</v>
      </c>
      <c r="B91" s="40"/>
      <c r="C91" s="172">
        <f t="shared" si="287"/>
        <v>0</v>
      </c>
      <c r="D91" s="117"/>
      <c r="E91" s="117"/>
      <c r="F91" s="117"/>
      <c r="G91" s="117"/>
      <c r="H91" s="117"/>
      <c r="I91" s="198"/>
      <c r="J91" s="198"/>
      <c r="K91" s="117"/>
      <c r="L91" s="178"/>
      <c r="M91" s="112">
        <f t="shared" si="305"/>
        <v>0</v>
      </c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99"/>
      <c r="Y91" s="117"/>
      <c r="Z91" s="117"/>
      <c r="AA91" s="117"/>
      <c r="AB91" s="117"/>
      <c r="AC91" s="117"/>
      <c r="AD91" s="117"/>
      <c r="AE91" s="112">
        <f t="shared" si="307"/>
        <v>0</v>
      </c>
      <c r="AF91" s="117"/>
      <c r="AG91" s="117"/>
      <c r="AH91" s="117"/>
      <c r="AI91" s="117"/>
      <c r="AJ91" s="53"/>
      <c r="AK91" s="53"/>
      <c r="AL91" s="53"/>
      <c r="AM91" s="53"/>
      <c r="AN91" s="53"/>
      <c r="AO91" s="117"/>
      <c r="AP91" s="117"/>
      <c r="AQ91" s="117"/>
      <c r="AR91" s="117"/>
      <c r="AS91" s="117"/>
      <c r="AT91" s="117"/>
      <c r="AU91" s="117"/>
      <c r="AV91" s="117"/>
      <c r="AW91" s="117"/>
      <c r="AX91" s="117"/>
      <c r="AY91" s="117"/>
      <c r="AZ91" s="112">
        <f t="shared" si="309"/>
        <v>0</v>
      </c>
      <c r="BA91" s="117"/>
      <c r="BB91" s="117"/>
      <c r="BC91" s="117"/>
      <c r="BD91" s="117"/>
      <c r="BE91" s="199"/>
      <c r="BF91" s="198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2">
        <f t="shared" si="311"/>
        <v>0</v>
      </c>
      <c r="BU91" s="117"/>
      <c r="BV91" s="117"/>
      <c r="BW91" s="117"/>
      <c r="BX91" s="117"/>
      <c r="BY91" s="117"/>
      <c r="BZ91" s="117"/>
      <c r="CA91" s="112">
        <f t="shared" si="313"/>
        <v>0</v>
      </c>
      <c r="CB91" s="198"/>
      <c r="CC91" s="117"/>
      <c r="CD91" s="117"/>
      <c r="CE91" s="117"/>
      <c r="CF91" s="117"/>
      <c r="CG91" s="117"/>
      <c r="CH91" s="117"/>
      <c r="CI91" s="117"/>
      <c r="CJ91" s="117"/>
      <c r="CK91" s="112">
        <f t="shared" si="315"/>
        <v>0</v>
      </c>
      <c r="CL91" s="117"/>
      <c r="CM91" s="117"/>
      <c r="CN91" s="128"/>
      <c r="CO91" s="128"/>
      <c r="CP91" s="128"/>
    </row>
    <row r="92" spans="1:94" hidden="1" x14ac:dyDescent="0.3">
      <c r="A92" s="15" t="s">
        <v>45</v>
      </c>
      <c r="B92" s="40"/>
      <c r="C92" s="172">
        <f t="shared" si="287"/>
        <v>0</v>
      </c>
      <c r="D92" s="117"/>
      <c r="E92" s="117"/>
      <c r="F92" s="117"/>
      <c r="G92" s="117"/>
      <c r="H92" s="117"/>
      <c r="I92" s="198"/>
      <c r="J92" s="198"/>
      <c r="K92" s="117"/>
      <c r="L92" s="128"/>
      <c r="M92" s="112">
        <f t="shared" si="305"/>
        <v>0</v>
      </c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99"/>
      <c r="Y92" s="145"/>
      <c r="Z92" s="145"/>
      <c r="AA92" s="145"/>
      <c r="AB92" s="145"/>
      <c r="AC92" s="145"/>
      <c r="AD92" s="117"/>
      <c r="AE92" s="112">
        <f t="shared" si="307"/>
        <v>0</v>
      </c>
      <c r="AF92" s="117"/>
      <c r="AG92" s="117"/>
      <c r="AH92" s="117"/>
      <c r="AI92" s="117"/>
      <c r="AJ92" s="53"/>
      <c r="AK92" s="53"/>
      <c r="AL92" s="53"/>
      <c r="AM92" s="53"/>
      <c r="AN92" s="53"/>
      <c r="AO92" s="117"/>
      <c r="AP92" s="117"/>
      <c r="AQ92" s="117"/>
      <c r="AR92" s="117"/>
      <c r="AS92" s="117"/>
      <c r="AT92" s="117"/>
      <c r="AU92" s="145"/>
      <c r="AV92" s="145"/>
      <c r="AW92" s="145"/>
      <c r="AX92" s="145"/>
      <c r="AY92" s="145"/>
      <c r="AZ92" s="112">
        <f t="shared" si="309"/>
        <v>0</v>
      </c>
      <c r="BA92" s="117"/>
      <c r="BB92" s="117"/>
      <c r="BC92" s="117"/>
      <c r="BD92" s="117"/>
      <c r="BE92" s="199"/>
      <c r="BF92" s="198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2">
        <f t="shared" si="311"/>
        <v>0</v>
      </c>
      <c r="BU92" s="117"/>
      <c r="BV92" s="117"/>
      <c r="BW92" s="117"/>
      <c r="BX92" s="117"/>
      <c r="BY92" s="117"/>
      <c r="BZ92" s="117"/>
      <c r="CA92" s="112">
        <f t="shared" si="313"/>
        <v>0</v>
      </c>
      <c r="CB92" s="198"/>
      <c r="CC92" s="117"/>
      <c r="CD92" s="117"/>
      <c r="CE92" s="145"/>
      <c r="CF92" s="145"/>
      <c r="CG92" s="145"/>
      <c r="CH92" s="145"/>
      <c r="CI92" s="145"/>
      <c r="CJ92" s="145"/>
      <c r="CK92" s="112">
        <f t="shared" si="315"/>
        <v>0</v>
      </c>
      <c r="CL92" s="117"/>
      <c r="CM92" s="117"/>
      <c r="CN92" s="204"/>
      <c r="CO92" s="204"/>
      <c r="CP92" s="204"/>
    </row>
    <row r="93" spans="1:94" hidden="1" x14ac:dyDescent="0.3">
      <c r="A93" s="15" t="s">
        <v>44</v>
      </c>
      <c r="B93" s="40"/>
      <c r="C93" s="172">
        <f t="shared" si="287"/>
        <v>0</v>
      </c>
      <c r="D93" s="117"/>
      <c r="E93" s="117"/>
      <c r="F93" s="117"/>
      <c r="G93" s="117"/>
      <c r="H93" s="117"/>
      <c r="I93" s="200"/>
      <c r="J93" s="200"/>
      <c r="K93" s="163"/>
      <c r="L93" s="178"/>
      <c r="M93" s="112">
        <f t="shared" si="305"/>
        <v>0</v>
      </c>
      <c r="N93" s="163"/>
      <c r="O93" s="163"/>
      <c r="P93" s="163"/>
      <c r="Q93" s="163"/>
      <c r="R93" s="163"/>
      <c r="S93" s="163"/>
      <c r="T93" s="163"/>
      <c r="U93" s="163"/>
      <c r="V93" s="163"/>
      <c r="W93" s="163"/>
      <c r="X93" s="201"/>
      <c r="Y93" s="163"/>
      <c r="Z93" s="163"/>
      <c r="AA93" s="163"/>
      <c r="AB93" s="163"/>
      <c r="AC93" s="163"/>
      <c r="AD93" s="163"/>
      <c r="AE93" s="112">
        <f t="shared" si="307"/>
        <v>0</v>
      </c>
      <c r="AF93" s="163"/>
      <c r="AG93" s="163"/>
      <c r="AH93" s="163"/>
      <c r="AI93" s="163"/>
      <c r="AJ93" s="53"/>
      <c r="AK93" s="53"/>
      <c r="AL93" s="53"/>
      <c r="AM93" s="53"/>
      <c r="AN93" s="53"/>
      <c r="AO93" s="163"/>
      <c r="AP93" s="163"/>
      <c r="AQ93" s="163"/>
      <c r="AR93" s="163"/>
      <c r="AS93" s="163"/>
      <c r="AT93" s="163"/>
      <c r="AU93" s="163"/>
      <c r="AV93" s="163"/>
      <c r="AW93" s="163"/>
      <c r="AX93" s="163"/>
      <c r="AY93" s="163"/>
      <c r="AZ93" s="112">
        <f t="shared" si="309"/>
        <v>0</v>
      </c>
      <c r="BA93" s="163"/>
      <c r="BB93" s="163"/>
      <c r="BC93" s="163"/>
      <c r="BD93" s="163"/>
      <c r="BE93" s="201"/>
      <c r="BF93" s="200"/>
      <c r="BG93" s="163"/>
      <c r="BH93" s="163"/>
      <c r="BI93" s="163"/>
      <c r="BJ93" s="163"/>
      <c r="BK93" s="163"/>
      <c r="BL93" s="163"/>
      <c r="BM93" s="163"/>
      <c r="BN93" s="163"/>
      <c r="BO93" s="163"/>
      <c r="BP93" s="163"/>
      <c r="BQ93" s="117"/>
      <c r="BR93" s="117"/>
      <c r="BS93" s="117"/>
      <c r="BT93" s="112">
        <f t="shared" si="311"/>
        <v>0</v>
      </c>
      <c r="BU93" s="163"/>
      <c r="BV93" s="163"/>
      <c r="BW93" s="163"/>
      <c r="BX93" s="163"/>
      <c r="BY93" s="163"/>
      <c r="BZ93" s="163"/>
      <c r="CA93" s="112">
        <f t="shared" si="313"/>
        <v>0</v>
      </c>
      <c r="CB93" s="200"/>
      <c r="CC93" s="163"/>
      <c r="CD93" s="163"/>
      <c r="CE93" s="163"/>
      <c r="CF93" s="163"/>
      <c r="CG93" s="163"/>
      <c r="CH93" s="163"/>
      <c r="CI93" s="163"/>
      <c r="CJ93" s="163"/>
      <c r="CK93" s="112">
        <f t="shared" si="315"/>
        <v>0</v>
      </c>
      <c r="CL93" s="163"/>
      <c r="CM93" s="163"/>
      <c r="CN93" s="176"/>
      <c r="CO93" s="176"/>
      <c r="CP93" s="176"/>
    </row>
    <row r="94" spans="1:94" hidden="1" x14ac:dyDescent="0.3">
      <c r="A94" s="16" t="s">
        <v>23</v>
      </c>
      <c r="B94" s="42"/>
      <c r="C94" s="172">
        <f t="shared" si="287"/>
        <v>0</v>
      </c>
      <c r="D94" s="117"/>
      <c r="E94" s="117"/>
      <c r="F94" s="117"/>
      <c r="G94" s="117"/>
      <c r="H94" s="117"/>
      <c r="I94" s="198"/>
      <c r="J94" s="198"/>
      <c r="K94" s="117"/>
      <c r="L94" s="128"/>
      <c r="M94" s="112">
        <f t="shared" si="305"/>
        <v>0</v>
      </c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99"/>
      <c r="Y94" s="117"/>
      <c r="Z94" s="117"/>
      <c r="AA94" s="117"/>
      <c r="AB94" s="117"/>
      <c r="AC94" s="117"/>
      <c r="AD94" s="117"/>
      <c r="AE94" s="112">
        <f t="shared" si="307"/>
        <v>0</v>
      </c>
      <c r="AF94" s="117"/>
      <c r="AG94" s="117"/>
      <c r="AH94" s="117"/>
      <c r="AI94" s="117"/>
      <c r="AJ94" s="53"/>
      <c r="AK94" s="53"/>
      <c r="AL94" s="53"/>
      <c r="AM94" s="53"/>
      <c r="AN94" s="53"/>
      <c r="AO94" s="117"/>
      <c r="AP94" s="117"/>
      <c r="AQ94" s="117"/>
      <c r="AR94" s="117"/>
      <c r="AS94" s="117"/>
      <c r="AT94" s="117"/>
      <c r="AU94" s="117"/>
      <c r="AV94" s="117"/>
      <c r="AW94" s="117"/>
      <c r="AX94" s="117"/>
      <c r="AY94" s="117"/>
      <c r="AZ94" s="112">
        <f t="shared" si="309"/>
        <v>0</v>
      </c>
      <c r="BA94" s="117"/>
      <c r="BB94" s="117"/>
      <c r="BC94" s="117"/>
      <c r="BD94" s="117"/>
      <c r="BE94" s="199"/>
      <c r="BF94" s="198"/>
      <c r="BG94" s="117"/>
      <c r="BH94" s="117"/>
      <c r="BI94" s="117"/>
      <c r="BJ94" s="117"/>
      <c r="BK94" s="117"/>
      <c r="BL94" s="117"/>
      <c r="BM94" s="117"/>
      <c r="BN94" s="117"/>
      <c r="BO94" s="117"/>
      <c r="BP94" s="117"/>
      <c r="BQ94" s="117"/>
      <c r="BR94" s="117"/>
      <c r="BS94" s="117"/>
      <c r="BT94" s="112">
        <f t="shared" si="311"/>
        <v>0</v>
      </c>
      <c r="BU94" s="117"/>
      <c r="BV94" s="117"/>
      <c r="BW94" s="117"/>
      <c r="BX94" s="117"/>
      <c r="BY94" s="117"/>
      <c r="BZ94" s="117"/>
      <c r="CA94" s="112">
        <f t="shared" si="313"/>
        <v>0</v>
      </c>
      <c r="CB94" s="198"/>
      <c r="CC94" s="117"/>
      <c r="CD94" s="117"/>
      <c r="CE94" s="117"/>
      <c r="CF94" s="117"/>
      <c r="CG94" s="117"/>
      <c r="CH94" s="117"/>
      <c r="CI94" s="117"/>
      <c r="CJ94" s="117"/>
      <c r="CK94" s="112">
        <f t="shared" si="315"/>
        <v>0</v>
      </c>
      <c r="CL94" s="117"/>
      <c r="CM94" s="117"/>
      <c r="CN94" s="128"/>
      <c r="CO94" s="128"/>
      <c r="CP94" s="128"/>
    </row>
    <row r="95" spans="1:94" hidden="1" x14ac:dyDescent="0.3">
      <c r="A95" s="19" t="s">
        <v>51</v>
      </c>
      <c r="B95" s="42"/>
      <c r="C95" s="172">
        <f t="shared" si="287"/>
        <v>0</v>
      </c>
      <c r="D95" s="117"/>
      <c r="E95" s="117"/>
      <c r="F95" s="117"/>
      <c r="G95" s="117"/>
      <c r="H95" s="117"/>
      <c r="I95" s="198"/>
      <c r="J95" s="198"/>
      <c r="K95" s="117"/>
      <c r="L95" s="178"/>
      <c r="M95" s="112">
        <f t="shared" si="305"/>
        <v>0</v>
      </c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99"/>
      <c r="Y95" s="117"/>
      <c r="Z95" s="117"/>
      <c r="AA95" s="117"/>
      <c r="AB95" s="117"/>
      <c r="AC95" s="117"/>
      <c r="AD95" s="117"/>
      <c r="AE95" s="112">
        <f t="shared" si="307"/>
        <v>0</v>
      </c>
      <c r="AF95" s="117"/>
      <c r="AG95" s="117"/>
      <c r="AH95" s="117"/>
      <c r="AI95" s="117"/>
      <c r="AJ95" s="53"/>
      <c r="AK95" s="53"/>
      <c r="AL95" s="53"/>
      <c r="AM95" s="53"/>
      <c r="AN95" s="53"/>
      <c r="AO95" s="117"/>
      <c r="AP95" s="117"/>
      <c r="AQ95" s="117"/>
      <c r="AR95" s="117"/>
      <c r="AS95" s="117"/>
      <c r="AT95" s="117"/>
      <c r="AU95" s="117"/>
      <c r="AV95" s="117"/>
      <c r="AW95" s="117"/>
      <c r="AX95" s="117"/>
      <c r="AY95" s="117"/>
      <c r="AZ95" s="112">
        <f t="shared" si="309"/>
        <v>0</v>
      </c>
      <c r="BA95" s="117"/>
      <c r="BB95" s="117"/>
      <c r="BC95" s="117"/>
      <c r="BD95" s="117"/>
      <c r="BE95" s="199"/>
      <c r="BF95" s="198"/>
      <c r="BG95" s="117"/>
      <c r="BH95" s="117"/>
      <c r="BI95" s="117"/>
      <c r="BJ95" s="117"/>
      <c r="BK95" s="117"/>
      <c r="BL95" s="117"/>
      <c r="BM95" s="117"/>
      <c r="BN95" s="117"/>
      <c r="BO95" s="117"/>
      <c r="BP95" s="117"/>
      <c r="BQ95" s="117"/>
      <c r="BR95" s="117"/>
      <c r="BS95" s="117"/>
      <c r="BT95" s="112">
        <f t="shared" si="311"/>
        <v>0</v>
      </c>
      <c r="BU95" s="117"/>
      <c r="BV95" s="117"/>
      <c r="BW95" s="117"/>
      <c r="BX95" s="117"/>
      <c r="BY95" s="117"/>
      <c r="BZ95" s="117"/>
      <c r="CA95" s="112">
        <f t="shared" si="313"/>
        <v>0</v>
      </c>
      <c r="CB95" s="198"/>
      <c r="CC95" s="117"/>
      <c r="CD95" s="117"/>
      <c r="CE95" s="117"/>
      <c r="CF95" s="117"/>
      <c r="CG95" s="117"/>
      <c r="CH95" s="117"/>
      <c r="CI95" s="117"/>
      <c r="CJ95" s="117"/>
      <c r="CK95" s="112">
        <f t="shared" si="315"/>
        <v>0</v>
      </c>
      <c r="CL95" s="117"/>
      <c r="CM95" s="117"/>
      <c r="CN95" s="128"/>
      <c r="CO95" s="128"/>
      <c r="CP95" s="128"/>
    </row>
    <row r="96" spans="1:94" ht="37.5" x14ac:dyDescent="0.3">
      <c r="A96" s="10" t="s">
        <v>24</v>
      </c>
      <c r="B96" s="24" t="s">
        <v>15</v>
      </c>
      <c r="C96" s="172">
        <f t="shared" si="287"/>
        <v>3505510</v>
      </c>
      <c r="D96" s="116">
        <f>SUM(D97)</f>
        <v>0</v>
      </c>
      <c r="E96" s="116">
        <f t="shared" ref="E96:K96" si="317">SUM(E97)</f>
        <v>0</v>
      </c>
      <c r="F96" s="116">
        <f t="shared" si="317"/>
        <v>0</v>
      </c>
      <c r="G96" s="116">
        <f t="shared" si="317"/>
        <v>0</v>
      </c>
      <c r="H96" s="116">
        <f t="shared" si="317"/>
        <v>0</v>
      </c>
      <c r="I96" s="116">
        <f t="shared" si="317"/>
        <v>0</v>
      </c>
      <c r="J96" s="116">
        <f t="shared" si="317"/>
        <v>0</v>
      </c>
      <c r="K96" s="116">
        <f t="shared" si="317"/>
        <v>1499840</v>
      </c>
      <c r="L96" s="128">
        <f>SUM(L97)</f>
        <v>150000</v>
      </c>
      <c r="M96" s="112">
        <f t="shared" si="305"/>
        <v>95910</v>
      </c>
      <c r="N96" s="116">
        <f t="shared" ref="N96:AD96" si="318">SUM(N97)</f>
        <v>8000</v>
      </c>
      <c r="O96" s="116">
        <f t="shared" si="318"/>
        <v>4000</v>
      </c>
      <c r="P96" s="116">
        <f t="shared" si="318"/>
        <v>1200</v>
      </c>
      <c r="Q96" s="116">
        <f t="shared" si="318"/>
        <v>3000</v>
      </c>
      <c r="R96" s="116">
        <f t="shared" si="318"/>
        <v>6000</v>
      </c>
      <c r="S96" s="116">
        <f t="shared" si="318"/>
        <v>3000</v>
      </c>
      <c r="T96" s="116">
        <f t="shared" si="318"/>
        <v>2900</v>
      </c>
      <c r="U96" s="116">
        <f t="shared" si="318"/>
        <v>600</v>
      </c>
      <c r="V96" s="116">
        <f t="shared" si="318"/>
        <v>9000</v>
      </c>
      <c r="W96" s="116">
        <f t="shared" si="318"/>
        <v>25000</v>
      </c>
      <c r="X96" s="116">
        <f t="shared" si="318"/>
        <v>1000</v>
      </c>
      <c r="Y96" s="116">
        <f t="shared" si="318"/>
        <v>25000</v>
      </c>
      <c r="Z96" s="116">
        <f t="shared" si="318"/>
        <v>0</v>
      </c>
      <c r="AA96" s="116">
        <f t="shared" si="318"/>
        <v>5000</v>
      </c>
      <c r="AB96" s="116">
        <f t="shared" si="318"/>
        <v>610</v>
      </c>
      <c r="AC96" s="116">
        <f t="shared" si="318"/>
        <v>100</v>
      </c>
      <c r="AD96" s="116">
        <f t="shared" si="318"/>
        <v>1500</v>
      </c>
      <c r="AE96" s="112">
        <f t="shared" si="307"/>
        <v>138360</v>
      </c>
      <c r="AF96" s="116">
        <f>SUM(AF97)</f>
        <v>90000</v>
      </c>
      <c r="AG96" s="116">
        <f>SUM(AG97)</f>
        <v>4000</v>
      </c>
      <c r="AH96" s="116">
        <f>SUM(AH97)</f>
        <v>3000</v>
      </c>
      <c r="AI96" s="116">
        <f>SUM(AI97)</f>
        <v>2000</v>
      </c>
      <c r="AJ96" s="116">
        <f>SUM(AJ97)</f>
        <v>15000</v>
      </c>
      <c r="AK96" s="116">
        <f t="shared" ref="AK96" si="319">SUM(AK97)</f>
        <v>1200</v>
      </c>
      <c r="AL96" s="116">
        <f t="shared" ref="AL96" si="320">SUM(AL97)</f>
        <v>1500</v>
      </c>
      <c r="AM96" s="116">
        <f t="shared" ref="AM96" si="321">SUM(AM97)</f>
        <v>1200</v>
      </c>
      <c r="AN96" s="116">
        <f t="shared" ref="AN96" si="322">SUM(AN97)</f>
        <v>800</v>
      </c>
      <c r="AO96" s="116">
        <f t="shared" ref="AO96:AY96" si="323">SUM(AO97)</f>
        <v>6500</v>
      </c>
      <c r="AP96" s="116">
        <f t="shared" si="323"/>
        <v>1000</v>
      </c>
      <c r="AQ96" s="116">
        <f t="shared" si="323"/>
        <v>1000</v>
      </c>
      <c r="AR96" s="116">
        <f t="shared" si="323"/>
        <v>50</v>
      </c>
      <c r="AS96" s="116">
        <f t="shared" si="323"/>
        <v>2000</v>
      </c>
      <c r="AT96" s="116">
        <f t="shared" si="323"/>
        <v>700</v>
      </c>
      <c r="AU96" s="116">
        <f t="shared" si="323"/>
        <v>6000</v>
      </c>
      <c r="AV96" s="116">
        <f t="shared" si="323"/>
        <v>1500</v>
      </c>
      <c r="AW96" s="116">
        <f t="shared" si="323"/>
        <v>500</v>
      </c>
      <c r="AX96" s="116">
        <f t="shared" si="323"/>
        <v>110</v>
      </c>
      <c r="AY96" s="116">
        <f t="shared" si="323"/>
        <v>300</v>
      </c>
      <c r="AZ96" s="112">
        <f t="shared" si="309"/>
        <v>685950</v>
      </c>
      <c r="BA96" s="116">
        <f t="shared" ref="BA96:BS96" si="324">SUM(BA97)</f>
        <v>4700</v>
      </c>
      <c r="BB96" s="116">
        <f t="shared" si="324"/>
        <v>2000</v>
      </c>
      <c r="BC96" s="116">
        <f t="shared" si="324"/>
        <v>6000</v>
      </c>
      <c r="BD96" s="116">
        <f t="shared" si="324"/>
        <v>47000</v>
      </c>
      <c r="BE96" s="116">
        <f t="shared" si="324"/>
        <v>2000</v>
      </c>
      <c r="BF96" s="116">
        <f t="shared" si="324"/>
        <v>20000</v>
      </c>
      <c r="BG96" s="116">
        <f t="shared" si="324"/>
        <v>10500</v>
      </c>
      <c r="BH96" s="116">
        <f t="shared" si="324"/>
        <v>7200</v>
      </c>
      <c r="BI96" s="116">
        <f t="shared" si="324"/>
        <v>10000</v>
      </c>
      <c r="BJ96" s="116">
        <f t="shared" si="324"/>
        <v>150000</v>
      </c>
      <c r="BK96" s="116">
        <f t="shared" si="324"/>
        <v>100000</v>
      </c>
      <c r="BL96" s="116">
        <f t="shared" si="324"/>
        <v>2000</v>
      </c>
      <c r="BM96" s="116">
        <f t="shared" si="324"/>
        <v>120000</v>
      </c>
      <c r="BN96" s="116">
        <f t="shared" si="324"/>
        <v>1900</v>
      </c>
      <c r="BO96" s="116">
        <f t="shared" si="324"/>
        <v>15000</v>
      </c>
      <c r="BP96" s="116">
        <f t="shared" si="324"/>
        <v>40000</v>
      </c>
      <c r="BQ96" s="116">
        <f t="shared" si="324"/>
        <v>30000</v>
      </c>
      <c r="BR96" s="116">
        <f t="shared" si="324"/>
        <v>114500</v>
      </c>
      <c r="BS96" s="116">
        <f t="shared" si="324"/>
        <v>3150</v>
      </c>
      <c r="BT96" s="112">
        <f t="shared" si="311"/>
        <v>815000</v>
      </c>
      <c r="BU96" s="116">
        <f t="shared" ref="BU96:BZ96" si="325">SUM(BU97)</f>
        <v>315000</v>
      </c>
      <c r="BV96" s="116">
        <f t="shared" si="325"/>
        <v>80000</v>
      </c>
      <c r="BW96" s="116">
        <f t="shared" si="325"/>
        <v>224000</v>
      </c>
      <c r="BX96" s="116">
        <f t="shared" si="325"/>
        <v>190000</v>
      </c>
      <c r="BY96" s="116">
        <f t="shared" si="325"/>
        <v>5000</v>
      </c>
      <c r="BZ96" s="116">
        <f t="shared" si="325"/>
        <v>1000</v>
      </c>
      <c r="CA96" s="112">
        <f t="shared" si="313"/>
        <v>65050</v>
      </c>
      <c r="CB96" s="116">
        <f t="shared" ref="CB96:CJ96" si="326">SUM(CB97)</f>
        <v>13500</v>
      </c>
      <c r="CC96" s="116">
        <f t="shared" si="326"/>
        <v>3000</v>
      </c>
      <c r="CD96" s="116">
        <f t="shared" si="326"/>
        <v>550</v>
      </c>
      <c r="CE96" s="116">
        <f t="shared" si="326"/>
        <v>30000</v>
      </c>
      <c r="CF96" s="116">
        <f t="shared" si="326"/>
        <v>3000</v>
      </c>
      <c r="CG96" s="116">
        <f t="shared" si="326"/>
        <v>5000</v>
      </c>
      <c r="CH96" s="116">
        <f t="shared" si="326"/>
        <v>3500</v>
      </c>
      <c r="CI96" s="116">
        <f t="shared" si="326"/>
        <v>500</v>
      </c>
      <c r="CJ96" s="116">
        <f t="shared" si="326"/>
        <v>6000</v>
      </c>
      <c r="CK96" s="112">
        <f t="shared" si="315"/>
        <v>55400</v>
      </c>
      <c r="CL96" s="116">
        <f>SUM(CL97)</f>
        <v>50000</v>
      </c>
      <c r="CM96" s="116">
        <f>SUM(CM97)</f>
        <v>1000</v>
      </c>
      <c r="CN96" s="128">
        <f t="shared" ref="CN96:CP96" si="327">SUM(CN97)</f>
        <v>2500</v>
      </c>
      <c r="CO96" s="128">
        <f t="shared" si="327"/>
        <v>1400</v>
      </c>
      <c r="CP96" s="128">
        <f t="shared" si="327"/>
        <v>500</v>
      </c>
    </row>
    <row r="97" spans="1:94" x14ac:dyDescent="0.3">
      <c r="A97" s="261" t="s">
        <v>17</v>
      </c>
      <c r="B97" s="28" t="s">
        <v>15</v>
      </c>
      <c r="C97" s="172">
        <f t="shared" si="287"/>
        <v>3505510</v>
      </c>
      <c r="D97" s="116"/>
      <c r="E97" s="116"/>
      <c r="F97" s="116"/>
      <c r="G97" s="116"/>
      <c r="H97" s="147"/>
      <c r="I97" s="174"/>
      <c r="J97" s="174"/>
      <c r="K97" s="216">
        <v>1499840</v>
      </c>
      <c r="L97" s="219">
        <v>150000</v>
      </c>
      <c r="M97" s="112">
        <f t="shared" si="305"/>
        <v>95910</v>
      </c>
      <c r="N97" s="147">
        <v>8000</v>
      </c>
      <c r="O97" s="147">
        <v>4000</v>
      </c>
      <c r="P97" s="147">
        <v>1200</v>
      </c>
      <c r="Q97" s="147">
        <v>3000</v>
      </c>
      <c r="R97" s="147">
        <v>6000</v>
      </c>
      <c r="S97" s="147">
        <v>3000</v>
      </c>
      <c r="T97" s="147">
        <v>2900</v>
      </c>
      <c r="U97" s="147">
        <v>600</v>
      </c>
      <c r="V97" s="147">
        <v>9000</v>
      </c>
      <c r="W97" s="147">
        <v>25000</v>
      </c>
      <c r="X97" s="173">
        <v>1000</v>
      </c>
      <c r="Y97" s="147">
        <v>25000</v>
      </c>
      <c r="Z97" s="147"/>
      <c r="AA97" s="147">
        <v>5000</v>
      </c>
      <c r="AB97" s="147">
        <v>610</v>
      </c>
      <c r="AC97" s="147">
        <v>100</v>
      </c>
      <c r="AD97" s="147">
        <v>1500</v>
      </c>
      <c r="AE97" s="112">
        <f t="shared" si="307"/>
        <v>138360</v>
      </c>
      <c r="AF97" s="147">
        <v>90000</v>
      </c>
      <c r="AG97" s="147">
        <v>4000</v>
      </c>
      <c r="AH97" s="147">
        <v>3000</v>
      </c>
      <c r="AI97" s="147">
        <v>2000</v>
      </c>
      <c r="AJ97" s="50">
        <v>15000</v>
      </c>
      <c r="AK97" s="50">
        <v>1200</v>
      </c>
      <c r="AL97" s="50">
        <v>1500</v>
      </c>
      <c r="AM97" s="50">
        <v>1200</v>
      </c>
      <c r="AN97" s="50">
        <v>800</v>
      </c>
      <c r="AO97" s="147">
        <v>6500</v>
      </c>
      <c r="AP97" s="147">
        <v>1000</v>
      </c>
      <c r="AQ97" s="147">
        <v>1000</v>
      </c>
      <c r="AR97" s="147">
        <v>50</v>
      </c>
      <c r="AS97" s="147">
        <v>2000</v>
      </c>
      <c r="AT97" s="147">
        <v>700</v>
      </c>
      <c r="AU97" s="147">
        <v>6000</v>
      </c>
      <c r="AV97" s="147">
        <v>1500</v>
      </c>
      <c r="AW97" s="147">
        <v>500</v>
      </c>
      <c r="AX97" s="147">
        <v>110</v>
      </c>
      <c r="AY97" s="147">
        <v>300</v>
      </c>
      <c r="AZ97" s="112">
        <f t="shared" si="309"/>
        <v>685950</v>
      </c>
      <c r="BA97" s="147">
        <v>4700</v>
      </c>
      <c r="BB97" s="147">
        <v>2000</v>
      </c>
      <c r="BC97" s="147">
        <v>6000</v>
      </c>
      <c r="BD97" s="147">
        <v>47000</v>
      </c>
      <c r="BE97" s="173">
        <v>2000</v>
      </c>
      <c r="BF97" s="174">
        <v>20000</v>
      </c>
      <c r="BG97" s="147">
        <v>10500</v>
      </c>
      <c r="BH97" s="147">
        <v>7200</v>
      </c>
      <c r="BI97" s="147">
        <v>10000</v>
      </c>
      <c r="BJ97" s="147">
        <v>150000</v>
      </c>
      <c r="BK97" s="147">
        <v>100000</v>
      </c>
      <c r="BL97" s="147">
        <v>2000</v>
      </c>
      <c r="BM97" s="147">
        <v>120000</v>
      </c>
      <c r="BN97" s="147">
        <v>1900</v>
      </c>
      <c r="BO97" s="147">
        <v>15000</v>
      </c>
      <c r="BP97" s="147">
        <v>40000</v>
      </c>
      <c r="BQ97" s="147">
        <v>30000</v>
      </c>
      <c r="BR97" s="147">
        <v>114500</v>
      </c>
      <c r="BS97" s="147">
        <v>3150</v>
      </c>
      <c r="BT97" s="112">
        <f t="shared" si="311"/>
        <v>815000</v>
      </c>
      <c r="BU97" s="147">
        <v>315000</v>
      </c>
      <c r="BV97" s="147">
        <v>80000</v>
      </c>
      <c r="BW97" s="147">
        <v>224000</v>
      </c>
      <c r="BX97" s="147">
        <v>190000</v>
      </c>
      <c r="BY97" s="147">
        <v>5000</v>
      </c>
      <c r="BZ97" s="147">
        <v>1000</v>
      </c>
      <c r="CA97" s="112">
        <f t="shared" si="313"/>
        <v>65050</v>
      </c>
      <c r="CB97" s="174">
        <v>13500</v>
      </c>
      <c r="CC97" s="147">
        <v>3000</v>
      </c>
      <c r="CD97" s="147">
        <v>550</v>
      </c>
      <c r="CE97" s="147">
        <v>30000</v>
      </c>
      <c r="CF97" s="147">
        <v>3000</v>
      </c>
      <c r="CG97" s="147">
        <v>5000</v>
      </c>
      <c r="CH97" s="147">
        <v>3500</v>
      </c>
      <c r="CI97" s="147">
        <v>500</v>
      </c>
      <c r="CJ97" s="147">
        <v>6000</v>
      </c>
      <c r="CK97" s="112">
        <f t="shared" si="315"/>
        <v>55400</v>
      </c>
      <c r="CL97" s="147">
        <v>50000</v>
      </c>
      <c r="CM97" s="147">
        <v>1000</v>
      </c>
      <c r="CN97" s="128">
        <v>2500</v>
      </c>
      <c r="CO97" s="128">
        <v>1400</v>
      </c>
      <c r="CP97" s="128">
        <v>500</v>
      </c>
    </row>
    <row r="98" spans="1:94" x14ac:dyDescent="0.3">
      <c r="A98" s="262"/>
      <c r="B98" s="28" t="s">
        <v>16</v>
      </c>
      <c r="C98" s="172">
        <f t="shared" si="287"/>
        <v>8750</v>
      </c>
      <c r="D98" s="116"/>
      <c r="E98" s="116"/>
      <c r="F98" s="116"/>
      <c r="G98" s="116"/>
      <c r="H98" s="147"/>
      <c r="I98" s="206"/>
      <c r="J98" s="206"/>
      <c r="K98" s="164">
        <v>2785</v>
      </c>
      <c r="L98" s="220">
        <v>250</v>
      </c>
      <c r="M98" s="112">
        <f t="shared" si="305"/>
        <v>519</v>
      </c>
      <c r="N98" s="164">
        <v>30</v>
      </c>
      <c r="O98" s="164">
        <v>30</v>
      </c>
      <c r="P98" s="164">
        <v>9</v>
      </c>
      <c r="Q98" s="164">
        <v>22</v>
      </c>
      <c r="R98" s="164">
        <v>42</v>
      </c>
      <c r="S98" s="164">
        <v>14</v>
      </c>
      <c r="T98" s="164">
        <v>12</v>
      </c>
      <c r="U98" s="164">
        <v>6</v>
      </c>
      <c r="V98" s="164">
        <v>46</v>
      </c>
      <c r="W98" s="164">
        <v>68</v>
      </c>
      <c r="X98" s="207">
        <v>8</v>
      </c>
      <c r="Y98" s="147">
        <v>180</v>
      </c>
      <c r="Z98" s="147"/>
      <c r="AA98" s="147">
        <v>35</v>
      </c>
      <c r="AB98" s="147">
        <v>9</v>
      </c>
      <c r="AC98" s="147">
        <v>2</v>
      </c>
      <c r="AD98" s="164">
        <v>6</v>
      </c>
      <c r="AE98" s="112">
        <f t="shared" si="307"/>
        <v>322</v>
      </c>
      <c r="AF98" s="164">
        <v>90</v>
      </c>
      <c r="AG98" s="164">
        <v>24</v>
      </c>
      <c r="AH98" s="164"/>
      <c r="AI98" s="164"/>
      <c r="AJ98" s="60">
        <f t="shared" ref="AJ98:AN98" si="328">SUM(AJ99)</f>
        <v>10</v>
      </c>
      <c r="AK98" s="60">
        <f t="shared" si="328"/>
        <v>12</v>
      </c>
      <c r="AL98" s="60">
        <f t="shared" si="328"/>
        <v>14</v>
      </c>
      <c r="AM98" s="60">
        <f t="shared" si="328"/>
        <v>7</v>
      </c>
      <c r="AN98" s="60">
        <f t="shared" si="328"/>
        <v>14</v>
      </c>
      <c r="AO98" s="164">
        <v>36</v>
      </c>
      <c r="AP98" s="164">
        <v>14</v>
      </c>
      <c r="AQ98" s="164">
        <v>6</v>
      </c>
      <c r="AR98" s="164">
        <v>1</v>
      </c>
      <c r="AS98" s="164">
        <v>13</v>
      </c>
      <c r="AT98" s="164">
        <v>7</v>
      </c>
      <c r="AU98" s="147">
        <v>49</v>
      </c>
      <c r="AV98" s="147">
        <v>13</v>
      </c>
      <c r="AW98" s="147">
        <v>8</v>
      </c>
      <c r="AX98" s="147">
        <v>2</v>
      </c>
      <c r="AY98" s="147">
        <v>2</v>
      </c>
      <c r="AZ98" s="112">
        <f t="shared" si="309"/>
        <v>2143</v>
      </c>
      <c r="BA98" s="164">
        <v>28</v>
      </c>
      <c r="BB98" s="164">
        <v>13</v>
      </c>
      <c r="BC98" s="164">
        <v>23</v>
      </c>
      <c r="BD98" s="164">
        <v>165</v>
      </c>
      <c r="BE98" s="207">
        <v>12</v>
      </c>
      <c r="BF98" s="206"/>
      <c r="BG98" s="164"/>
      <c r="BH98" s="164"/>
      <c r="BI98" s="164"/>
      <c r="BJ98" s="164">
        <v>450</v>
      </c>
      <c r="BK98" s="164">
        <v>280</v>
      </c>
      <c r="BL98" s="164">
        <v>16</v>
      </c>
      <c r="BM98" s="164">
        <v>350</v>
      </c>
      <c r="BN98" s="164">
        <v>7</v>
      </c>
      <c r="BO98" s="164">
        <v>31</v>
      </c>
      <c r="BP98" s="164">
        <v>180</v>
      </c>
      <c r="BQ98" s="147">
        <v>150</v>
      </c>
      <c r="BR98" s="147">
        <v>420</v>
      </c>
      <c r="BS98" s="164">
        <v>18</v>
      </c>
      <c r="BT98" s="112">
        <f t="shared" si="311"/>
        <v>2470</v>
      </c>
      <c r="BU98" s="164">
        <v>1210</v>
      </c>
      <c r="BV98" s="164"/>
      <c r="BW98" s="164">
        <v>700</v>
      </c>
      <c r="BX98" s="164">
        <v>540</v>
      </c>
      <c r="BY98" s="164">
        <v>20</v>
      </c>
      <c r="BZ98" s="164"/>
      <c r="CA98" s="112">
        <f t="shared" si="313"/>
        <v>257</v>
      </c>
      <c r="CB98" s="206"/>
      <c r="CC98" s="164"/>
      <c r="CD98" s="164"/>
      <c r="CE98" s="147">
        <v>187</v>
      </c>
      <c r="CF98" s="147">
        <v>35</v>
      </c>
      <c r="CG98" s="147">
        <v>35</v>
      </c>
      <c r="CH98" s="147"/>
      <c r="CI98" s="147"/>
      <c r="CJ98" s="147"/>
      <c r="CK98" s="112">
        <f t="shared" si="315"/>
        <v>4</v>
      </c>
      <c r="CL98" s="164"/>
      <c r="CM98" s="164"/>
      <c r="CN98" s="128"/>
      <c r="CO98" s="128"/>
      <c r="CP98" s="128">
        <v>4</v>
      </c>
    </row>
    <row r="99" spans="1:94" ht="37.5" x14ac:dyDescent="0.3">
      <c r="A99" s="20" t="s">
        <v>12</v>
      </c>
      <c r="B99" s="28" t="s">
        <v>16</v>
      </c>
      <c r="C99" s="172">
        <f t="shared" si="287"/>
        <v>1264</v>
      </c>
      <c r="D99" s="116"/>
      <c r="E99" s="116"/>
      <c r="F99" s="116"/>
      <c r="G99" s="116"/>
      <c r="H99" s="147"/>
      <c r="I99" s="174"/>
      <c r="J99" s="174"/>
      <c r="K99" s="147"/>
      <c r="L99" s="178"/>
      <c r="M99" s="112">
        <f t="shared" si="305"/>
        <v>226</v>
      </c>
      <c r="N99" s="147">
        <v>20</v>
      </c>
      <c r="O99" s="147">
        <v>12</v>
      </c>
      <c r="P99" s="147">
        <v>9</v>
      </c>
      <c r="Q99" s="147">
        <v>10</v>
      </c>
      <c r="R99" s="147">
        <v>15</v>
      </c>
      <c r="S99" s="147">
        <v>7</v>
      </c>
      <c r="T99" s="147">
        <v>4</v>
      </c>
      <c r="U99" s="147">
        <v>6</v>
      </c>
      <c r="V99" s="147"/>
      <c r="W99" s="147">
        <v>60</v>
      </c>
      <c r="X99" s="173">
        <v>33</v>
      </c>
      <c r="Y99" s="147"/>
      <c r="Z99" s="147"/>
      <c r="AA99" s="147">
        <v>35</v>
      </c>
      <c r="AB99" s="147">
        <v>9</v>
      </c>
      <c r="AC99" s="147">
        <v>2</v>
      </c>
      <c r="AD99" s="147">
        <v>4</v>
      </c>
      <c r="AE99" s="112">
        <f t="shared" si="307"/>
        <v>145</v>
      </c>
      <c r="AF99" s="147"/>
      <c r="AG99" s="147"/>
      <c r="AH99" s="147"/>
      <c r="AI99" s="147"/>
      <c r="AJ99" s="50">
        <v>10</v>
      </c>
      <c r="AK99" s="50">
        <v>12</v>
      </c>
      <c r="AL99" s="50">
        <v>14</v>
      </c>
      <c r="AM99" s="50">
        <v>7</v>
      </c>
      <c r="AN99" s="50">
        <v>14</v>
      </c>
      <c r="AO99" s="164">
        <v>36</v>
      </c>
      <c r="AP99" s="164">
        <v>14</v>
      </c>
      <c r="AQ99" s="164">
        <v>6</v>
      </c>
      <c r="AR99" s="164">
        <v>1</v>
      </c>
      <c r="AS99" s="164">
        <v>13</v>
      </c>
      <c r="AT99" s="147">
        <v>2</v>
      </c>
      <c r="AU99" s="147">
        <v>8</v>
      </c>
      <c r="AV99" s="147">
        <v>2</v>
      </c>
      <c r="AW99" s="147">
        <v>2</v>
      </c>
      <c r="AX99" s="147">
        <v>2</v>
      </c>
      <c r="AY99" s="147">
        <v>2</v>
      </c>
      <c r="AZ99" s="112">
        <f t="shared" si="309"/>
        <v>458</v>
      </c>
      <c r="BA99" s="147">
        <v>5</v>
      </c>
      <c r="BB99" s="147">
        <v>8</v>
      </c>
      <c r="BC99" s="147">
        <v>10</v>
      </c>
      <c r="BD99" s="147">
        <v>10</v>
      </c>
      <c r="BE99" s="173">
        <v>2</v>
      </c>
      <c r="BF99" s="174">
        <v>110</v>
      </c>
      <c r="BG99" s="147">
        <v>56</v>
      </c>
      <c r="BH99" s="147">
        <v>12</v>
      </c>
      <c r="BI99" s="147">
        <v>44</v>
      </c>
      <c r="BJ99" s="147"/>
      <c r="BK99" s="147"/>
      <c r="BL99" s="147"/>
      <c r="BM99" s="147"/>
      <c r="BN99" s="147"/>
      <c r="BO99" s="147"/>
      <c r="BP99" s="147"/>
      <c r="BQ99" s="147">
        <v>96</v>
      </c>
      <c r="BR99" s="147">
        <v>100</v>
      </c>
      <c r="BS99" s="147">
        <v>5</v>
      </c>
      <c r="BT99" s="112">
        <f t="shared" si="311"/>
        <v>62</v>
      </c>
      <c r="BU99" s="147">
        <v>10</v>
      </c>
      <c r="BV99" s="147">
        <v>10</v>
      </c>
      <c r="BW99" s="147">
        <v>25</v>
      </c>
      <c r="BX99" s="147">
        <v>15</v>
      </c>
      <c r="BY99" s="147">
        <v>2</v>
      </c>
      <c r="BZ99" s="147"/>
      <c r="CA99" s="112">
        <f t="shared" si="313"/>
        <v>220</v>
      </c>
      <c r="CB99" s="174"/>
      <c r="CC99" s="147"/>
      <c r="CD99" s="147"/>
      <c r="CE99" s="147">
        <v>150</v>
      </c>
      <c r="CF99" s="147">
        <v>35</v>
      </c>
      <c r="CG99" s="147">
        <v>35</v>
      </c>
      <c r="CH99" s="147"/>
      <c r="CI99" s="147"/>
      <c r="CJ99" s="147"/>
      <c r="CK99" s="112">
        <f t="shared" si="315"/>
        <v>153</v>
      </c>
      <c r="CL99" s="147">
        <v>112</v>
      </c>
      <c r="CM99" s="147">
        <v>8</v>
      </c>
      <c r="CN99" s="128">
        <v>16</v>
      </c>
      <c r="CO99" s="128">
        <v>17</v>
      </c>
      <c r="CP99" s="128"/>
    </row>
    <row r="100" spans="1:94" ht="37.5" x14ac:dyDescent="0.3">
      <c r="A100" s="3" t="s">
        <v>28</v>
      </c>
      <c r="B100" s="43"/>
      <c r="C100" s="172">
        <f t="shared" si="287"/>
        <v>0</v>
      </c>
      <c r="D100" s="117"/>
      <c r="E100" s="117"/>
      <c r="F100" s="117"/>
      <c r="G100" s="117"/>
      <c r="H100" s="117"/>
      <c r="I100" s="198"/>
      <c r="J100" s="198"/>
      <c r="K100" s="117"/>
      <c r="L100" s="128"/>
      <c r="M100" s="112">
        <f t="shared" si="305"/>
        <v>0</v>
      </c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99"/>
      <c r="Y100" s="117"/>
      <c r="Z100" s="117"/>
      <c r="AA100" s="117"/>
      <c r="AB100" s="117"/>
      <c r="AC100" s="117"/>
      <c r="AD100" s="117"/>
      <c r="AE100" s="112">
        <f t="shared" si="307"/>
        <v>0</v>
      </c>
      <c r="AF100" s="117"/>
      <c r="AG100" s="117"/>
      <c r="AH100" s="117"/>
      <c r="AI100" s="117"/>
      <c r="AJ100" s="53"/>
      <c r="AK100" s="53"/>
      <c r="AL100" s="53"/>
      <c r="AM100" s="53"/>
      <c r="AN100" s="53"/>
      <c r="AO100" s="117"/>
      <c r="AP100" s="117"/>
      <c r="AQ100" s="117"/>
      <c r="AR100" s="117"/>
      <c r="AS100" s="117"/>
      <c r="AT100" s="117"/>
      <c r="AU100" s="117"/>
      <c r="AV100" s="117"/>
      <c r="AW100" s="117"/>
      <c r="AX100" s="117"/>
      <c r="AY100" s="117"/>
      <c r="AZ100" s="112">
        <f t="shared" si="309"/>
        <v>0</v>
      </c>
      <c r="BA100" s="117"/>
      <c r="BB100" s="117"/>
      <c r="BC100" s="117"/>
      <c r="BD100" s="117"/>
      <c r="BE100" s="199"/>
      <c r="BF100" s="198"/>
      <c r="BG100" s="117"/>
      <c r="BH100" s="117"/>
      <c r="BI100" s="117"/>
      <c r="BJ100" s="117"/>
      <c r="BK100" s="117"/>
      <c r="BL100" s="117"/>
      <c r="BM100" s="117"/>
      <c r="BN100" s="117"/>
      <c r="BO100" s="117"/>
      <c r="BP100" s="117"/>
      <c r="BQ100" s="117"/>
      <c r="BR100" s="117"/>
      <c r="BS100" s="117"/>
      <c r="BT100" s="112">
        <f t="shared" si="311"/>
        <v>0</v>
      </c>
      <c r="BU100" s="117"/>
      <c r="BV100" s="117"/>
      <c r="BW100" s="117"/>
      <c r="BX100" s="117"/>
      <c r="BY100" s="117"/>
      <c r="BZ100" s="117"/>
      <c r="CA100" s="112">
        <f t="shared" si="313"/>
        <v>0</v>
      </c>
      <c r="CB100" s="198"/>
      <c r="CC100" s="117"/>
      <c r="CD100" s="117"/>
      <c r="CE100" s="117"/>
      <c r="CF100" s="117"/>
      <c r="CG100" s="117"/>
      <c r="CH100" s="117"/>
      <c r="CI100" s="117"/>
      <c r="CJ100" s="117"/>
      <c r="CK100" s="112">
        <f t="shared" si="315"/>
        <v>0</v>
      </c>
      <c r="CL100" s="117"/>
      <c r="CM100" s="117"/>
      <c r="CN100" s="128"/>
      <c r="CO100" s="128"/>
      <c r="CP100" s="128"/>
    </row>
    <row r="101" spans="1:94" hidden="1" x14ac:dyDescent="0.3">
      <c r="A101" s="15" t="s">
        <v>20</v>
      </c>
      <c r="B101" s="44"/>
      <c r="C101" s="172">
        <f t="shared" si="287"/>
        <v>0</v>
      </c>
      <c r="D101" s="117"/>
      <c r="E101" s="117"/>
      <c r="F101" s="117"/>
      <c r="G101" s="117"/>
      <c r="H101" s="117"/>
      <c r="I101" s="200"/>
      <c r="J101" s="200"/>
      <c r="K101" s="163"/>
      <c r="L101" s="178"/>
      <c r="M101" s="112">
        <f t="shared" si="305"/>
        <v>0</v>
      </c>
      <c r="N101" s="163"/>
      <c r="O101" s="163"/>
      <c r="P101" s="163"/>
      <c r="Q101" s="163"/>
      <c r="R101" s="163"/>
      <c r="S101" s="163"/>
      <c r="T101" s="163"/>
      <c r="U101" s="163"/>
      <c r="V101" s="163"/>
      <c r="W101" s="163"/>
      <c r="X101" s="201"/>
      <c r="Y101" s="163"/>
      <c r="Z101" s="163"/>
      <c r="AA101" s="163"/>
      <c r="AB101" s="163"/>
      <c r="AC101" s="163"/>
      <c r="AD101" s="163"/>
      <c r="AE101" s="112">
        <f t="shared" si="307"/>
        <v>0</v>
      </c>
      <c r="AF101" s="163"/>
      <c r="AG101" s="163"/>
      <c r="AH101" s="163"/>
      <c r="AI101" s="163"/>
      <c r="AJ101" s="54"/>
      <c r="AK101" s="54"/>
      <c r="AL101" s="54"/>
      <c r="AM101" s="54"/>
      <c r="AN101" s="54"/>
      <c r="AO101" s="163"/>
      <c r="AP101" s="163"/>
      <c r="AQ101" s="163"/>
      <c r="AR101" s="163"/>
      <c r="AS101" s="163"/>
      <c r="AT101" s="163"/>
      <c r="AU101" s="163"/>
      <c r="AV101" s="163"/>
      <c r="AW101" s="163"/>
      <c r="AX101" s="163"/>
      <c r="AY101" s="163"/>
      <c r="AZ101" s="112">
        <f t="shared" si="309"/>
        <v>0</v>
      </c>
      <c r="BA101" s="163"/>
      <c r="BB101" s="163"/>
      <c r="BC101" s="163"/>
      <c r="BD101" s="163"/>
      <c r="BE101" s="201"/>
      <c r="BF101" s="200"/>
      <c r="BG101" s="163"/>
      <c r="BH101" s="163"/>
      <c r="BI101" s="163"/>
      <c r="BJ101" s="163"/>
      <c r="BK101" s="163"/>
      <c r="BL101" s="163"/>
      <c r="BM101" s="163"/>
      <c r="BN101" s="163"/>
      <c r="BO101" s="163"/>
      <c r="BP101" s="163"/>
      <c r="BQ101" s="163"/>
      <c r="BR101" s="163"/>
      <c r="BS101" s="163"/>
      <c r="BT101" s="112">
        <f t="shared" si="311"/>
        <v>0</v>
      </c>
      <c r="BU101" s="163"/>
      <c r="BV101" s="163"/>
      <c r="BW101" s="163"/>
      <c r="BX101" s="163"/>
      <c r="BY101" s="163"/>
      <c r="BZ101" s="163"/>
      <c r="CA101" s="112">
        <f t="shared" si="313"/>
        <v>0</v>
      </c>
      <c r="CB101" s="200"/>
      <c r="CC101" s="163"/>
      <c r="CD101" s="163"/>
      <c r="CE101" s="163"/>
      <c r="CF101" s="163"/>
      <c r="CG101" s="163"/>
      <c r="CH101" s="163"/>
      <c r="CI101" s="163"/>
      <c r="CJ101" s="163"/>
      <c r="CK101" s="112">
        <f t="shared" si="315"/>
        <v>0</v>
      </c>
      <c r="CL101" s="163"/>
      <c r="CM101" s="163"/>
      <c r="CN101" s="176"/>
      <c r="CO101" s="176"/>
      <c r="CP101" s="176"/>
    </row>
    <row r="102" spans="1:94" hidden="1" x14ac:dyDescent="0.3">
      <c r="A102" s="15" t="s">
        <v>21</v>
      </c>
      <c r="B102" s="43"/>
      <c r="C102" s="172">
        <f t="shared" si="287"/>
        <v>0</v>
      </c>
      <c r="D102" s="117"/>
      <c r="E102" s="117"/>
      <c r="F102" s="117"/>
      <c r="G102" s="117"/>
      <c r="H102" s="117"/>
      <c r="I102" s="198"/>
      <c r="J102" s="198"/>
      <c r="K102" s="117"/>
      <c r="L102" s="128"/>
      <c r="M102" s="112">
        <f t="shared" si="305"/>
        <v>0</v>
      </c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99"/>
      <c r="Y102" s="117"/>
      <c r="Z102" s="117"/>
      <c r="AA102" s="117"/>
      <c r="AB102" s="117"/>
      <c r="AC102" s="117"/>
      <c r="AD102" s="117"/>
      <c r="AE102" s="112">
        <f t="shared" si="307"/>
        <v>0</v>
      </c>
      <c r="AF102" s="117"/>
      <c r="AG102" s="117"/>
      <c r="AH102" s="117"/>
      <c r="AI102" s="117"/>
      <c r="AJ102" s="53"/>
      <c r="AK102" s="53"/>
      <c r="AL102" s="53"/>
      <c r="AM102" s="53"/>
      <c r="AN102" s="53"/>
      <c r="AO102" s="117"/>
      <c r="AP102" s="117"/>
      <c r="AQ102" s="117"/>
      <c r="AR102" s="117"/>
      <c r="AS102" s="117"/>
      <c r="AT102" s="117"/>
      <c r="AU102" s="117"/>
      <c r="AV102" s="117"/>
      <c r="AW102" s="117"/>
      <c r="AX102" s="117"/>
      <c r="AY102" s="117"/>
      <c r="AZ102" s="112">
        <f t="shared" si="309"/>
        <v>0</v>
      </c>
      <c r="BA102" s="117"/>
      <c r="BB102" s="117"/>
      <c r="BC102" s="117"/>
      <c r="BD102" s="117"/>
      <c r="BE102" s="199"/>
      <c r="BF102" s="198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117"/>
      <c r="BQ102" s="117"/>
      <c r="BR102" s="117"/>
      <c r="BS102" s="117"/>
      <c r="BT102" s="112">
        <f t="shared" si="311"/>
        <v>0</v>
      </c>
      <c r="BU102" s="117"/>
      <c r="BV102" s="117"/>
      <c r="BW102" s="117"/>
      <c r="BX102" s="117"/>
      <c r="BY102" s="117"/>
      <c r="BZ102" s="117"/>
      <c r="CA102" s="112">
        <f t="shared" si="313"/>
        <v>0</v>
      </c>
      <c r="CB102" s="198"/>
      <c r="CC102" s="117"/>
      <c r="CD102" s="117"/>
      <c r="CE102" s="117"/>
      <c r="CF102" s="117"/>
      <c r="CG102" s="117"/>
      <c r="CH102" s="117"/>
      <c r="CI102" s="117"/>
      <c r="CJ102" s="117"/>
      <c r="CK102" s="112">
        <f t="shared" si="315"/>
        <v>0</v>
      </c>
      <c r="CL102" s="117"/>
      <c r="CM102" s="117"/>
      <c r="CN102" s="128"/>
      <c r="CO102" s="128"/>
      <c r="CP102" s="128"/>
    </row>
    <row r="103" spans="1:94" hidden="1" x14ac:dyDescent="0.3">
      <c r="A103" s="21" t="s">
        <v>22</v>
      </c>
      <c r="B103" s="44"/>
      <c r="C103" s="172">
        <f t="shared" si="287"/>
        <v>0</v>
      </c>
      <c r="D103" s="117"/>
      <c r="E103" s="117"/>
      <c r="F103" s="117"/>
      <c r="G103" s="117"/>
      <c r="H103" s="117"/>
      <c r="I103" s="165"/>
      <c r="J103" s="165"/>
      <c r="K103" s="165"/>
      <c r="L103" s="178"/>
      <c r="M103" s="112">
        <f t="shared" si="305"/>
        <v>0</v>
      </c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208"/>
      <c r="Z103" s="208"/>
      <c r="AA103" s="208"/>
      <c r="AB103" s="208"/>
      <c r="AC103" s="208"/>
      <c r="AD103" s="165"/>
      <c r="AE103" s="112">
        <f t="shared" si="307"/>
        <v>0</v>
      </c>
      <c r="AF103" s="165"/>
      <c r="AG103" s="165"/>
      <c r="AH103" s="165"/>
      <c r="AI103" s="165"/>
      <c r="AJ103" s="54"/>
      <c r="AK103" s="54"/>
      <c r="AL103" s="54"/>
      <c r="AM103" s="54"/>
      <c r="AN103" s="54"/>
      <c r="AO103" s="165"/>
      <c r="AP103" s="165"/>
      <c r="AQ103" s="165"/>
      <c r="AR103" s="165"/>
      <c r="AS103" s="165"/>
      <c r="AT103" s="165"/>
      <c r="AU103" s="163"/>
      <c r="AV103" s="163"/>
      <c r="AW103" s="163"/>
      <c r="AX103" s="163"/>
      <c r="AY103" s="163"/>
      <c r="AZ103" s="112">
        <f t="shared" si="309"/>
        <v>0</v>
      </c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165"/>
      <c r="BM103" s="165"/>
      <c r="BN103" s="165"/>
      <c r="BO103" s="165"/>
      <c r="BP103" s="165"/>
      <c r="BQ103" s="165"/>
      <c r="BR103" s="165"/>
      <c r="BS103" s="165"/>
      <c r="BT103" s="112">
        <f t="shared" si="311"/>
        <v>0</v>
      </c>
      <c r="BU103" s="165"/>
      <c r="BV103" s="165"/>
      <c r="BW103" s="165"/>
      <c r="BX103" s="165"/>
      <c r="BY103" s="165"/>
      <c r="BZ103" s="165"/>
      <c r="CA103" s="112">
        <f t="shared" si="313"/>
        <v>0</v>
      </c>
      <c r="CB103" s="165"/>
      <c r="CC103" s="165"/>
      <c r="CD103" s="165"/>
      <c r="CE103" s="208"/>
      <c r="CF103" s="208"/>
      <c r="CG103" s="208"/>
      <c r="CH103" s="208"/>
      <c r="CI103" s="208"/>
      <c r="CJ103" s="208"/>
      <c r="CK103" s="112">
        <f t="shared" si="315"/>
        <v>0</v>
      </c>
      <c r="CL103" s="165"/>
      <c r="CM103" s="165"/>
      <c r="CN103" s="178"/>
      <c r="CO103" s="178"/>
      <c r="CP103" s="178"/>
    </row>
    <row r="104" spans="1:94" ht="37.5" x14ac:dyDescent="0.3">
      <c r="A104" s="3" t="s">
        <v>181</v>
      </c>
      <c r="B104" s="24" t="s">
        <v>15</v>
      </c>
      <c r="C104" s="172">
        <f t="shared" si="287"/>
        <v>60</v>
      </c>
      <c r="D104" s="114"/>
      <c r="E104" s="114"/>
      <c r="F104" s="114"/>
      <c r="G104" s="114"/>
      <c r="H104" s="114"/>
      <c r="I104" s="238"/>
      <c r="J104" s="238"/>
      <c r="K104" s="195"/>
      <c r="L104" s="133"/>
      <c r="M104" s="235">
        <f>SUM(N104:AD104)</f>
        <v>60</v>
      </c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239"/>
      <c r="Y104" s="195">
        <v>60</v>
      </c>
      <c r="Z104" s="195"/>
      <c r="AA104" s="195"/>
      <c r="AB104" s="195"/>
      <c r="AC104" s="195"/>
      <c r="AD104" s="195"/>
      <c r="AE104" s="235">
        <f>SUM(AF104:AY104)</f>
        <v>0</v>
      </c>
      <c r="AF104" s="195"/>
      <c r="AG104" s="195"/>
      <c r="AH104" s="195"/>
      <c r="AI104" s="195"/>
      <c r="AJ104" s="60"/>
      <c r="AK104" s="60"/>
      <c r="AL104" s="60"/>
      <c r="AM104" s="60"/>
      <c r="AN104" s="60"/>
      <c r="AO104" s="195"/>
      <c r="AP104" s="195"/>
      <c r="AQ104" s="195"/>
      <c r="AR104" s="195"/>
      <c r="AS104" s="195"/>
      <c r="AT104" s="195"/>
      <c r="AU104" s="195"/>
      <c r="AV104" s="195"/>
      <c r="AW104" s="195"/>
      <c r="AX104" s="195"/>
      <c r="AY104" s="195"/>
      <c r="AZ104" s="235">
        <f>SUM(BA104:BS104)</f>
        <v>0</v>
      </c>
      <c r="BA104" s="195"/>
      <c r="BB104" s="195"/>
      <c r="BC104" s="195"/>
      <c r="BD104" s="195"/>
      <c r="BE104" s="239"/>
      <c r="BF104" s="238"/>
      <c r="BG104" s="195"/>
      <c r="BH104" s="195"/>
      <c r="BI104" s="195"/>
      <c r="BJ104" s="195"/>
      <c r="BK104" s="195"/>
      <c r="BL104" s="195"/>
      <c r="BM104" s="195"/>
      <c r="BN104" s="195"/>
      <c r="BO104" s="195"/>
      <c r="BP104" s="195"/>
      <c r="BQ104" s="195"/>
      <c r="BR104" s="195"/>
      <c r="BS104" s="195"/>
      <c r="BT104" s="235">
        <f>SUM(BU104:BZ104)</f>
        <v>0</v>
      </c>
      <c r="BU104" s="195"/>
      <c r="BV104" s="195"/>
      <c r="BW104" s="195"/>
      <c r="BX104" s="195"/>
      <c r="BY104" s="195"/>
      <c r="BZ104" s="195"/>
      <c r="CA104" s="235">
        <f>SUM(CB104:CJ104)</f>
        <v>0</v>
      </c>
      <c r="CB104" s="238"/>
      <c r="CC104" s="195"/>
      <c r="CD104" s="195"/>
      <c r="CE104" s="195"/>
      <c r="CF104" s="195"/>
      <c r="CG104" s="195"/>
      <c r="CH104" s="195"/>
      <c r="CI104" s="195"/>
      <c r="CJ104" s="195"/>
      <c r="CK104" s="235">
        <f>SUM(CL104:CP104)</f>
        <v>0</v>
      </c>
      <c r="CL104" s="195"/>
      <c r="CM104" s="195"/>
      <c r="CN104" s="133"/>
      <c r="CO104" s="133"/>
      <c r="CP104" s="133"/>
    </row>
    <row r="105" spans="1:94" ht="56.25" x14ac:dyDescent="0.3">
      <c r="A105" s="14" t="s">
        <v>191</v>
      </c>
      <c r="B105" s="31" t="s">
        <v>15</v>
      </c>
      <c r="C105" s="172">
        <f t="shared" si="287"/>
        <v>39060</v>
      </c>
      <c r="D105" s="118">
        <f>SUM(D106:D114)</f>
        <v>120</v>
      </c>
      <c r="E105" s="118">
        <f t="shared" ref="E105:K105" si="329">SUM(E106:E114)</f>
        <v>0</v>
      </c>
      <c r="F105" s="118">
        <f t="shared" si="329"/>
        <v>0</v>
      </c>
      <c r="G105" s="118">
        <f t="shared" si="329"/>
        <v>0</v>
      </c>
      <c r="H105" s="118">
        <f t="shared" si="329"/>
        <v>5000</v>
      </c>
      <c r="I105" s="118">
        <f t="shared" si="329"/>
        <v>0</v>
      </c>
      <c r="J105" s="118">
        <f t="shared" ref="J105" si="330">SUM(J106:J114)</f>
        <v>0</v>
      </c>
      <c r="K105" s="118">
        <f t="shared" si="329"/>
        <v>0</v>
      </c>
      <c r="L105" s="221">
        <f>SUM(L106:L114)</f>
        <v>80</v>
      </c>
      <c r="M105" s="112">
        <f t="shared" si="305"/>
        <v>9440</v>
      </c>
      <c r="N105" s="118">
        <f t="shared" ref="N105:AD105" si="331">SUM(N106:N114)</f>
        <v>680</v>
      </c>
      <c r="O105" s="118">
        <f t="shared" si="331"/>
        <v>540</v>
      </c>
      <c r="P105" s="118">
        <f t="shared" si="331"/>
        <v>560</v>
      </c>
      <c r="Q105" s="118">
        <f t="shared" si="331"/>
        <v>520</v>
      </c>
      <c r="R105" s="118">
        <f t="shared" si="331"/>
        <v>1600</v>
      </c>
      <c r="S105" s="118">
        <f t="shared" si="331"/>
        <v>660</v>
      </c>
      <c r="T105" s="118">
        <f t="shared" si="331"/>
        <v>580</v>
      </c>
      <c r="U105" s="118">
        <f t="shared" si="331"/>
        <v>220</v>
      </c>
      <c r="V105" s="118">
        <f t="shared" si="331"/>
        <v>700</v>
      </c>
      <c r="W105" s="118">
        <f t="shared" si="331"/>
        <v>260</v>
      </c>
      <c r="X105" s="118">
        <f t="shared" si="331"/>
        <v>220</v>
      </c>
      <c r="Y105" s="118">
        <f t="shared" si="331"/>
        <v>360</v>
      </c>
      <c r="Z105" s="118">
        <f t="shared" si="331"/>
        <v>320</v>
      </c>
      <c r="AA105" s="118">
        <f t="shared" si="331"/>
        <v>340</v>
      </c>
      <c r="AB105" s="118">
        <f t="shared" si="331"/>
        <v>520</v>
      </c>
      <c r="AC105" s="118">
        <f t="shared" si="331"/>
        <v>520</v>
      </c>
      <c r="AD105" s="118">
        <f t="shared" si="331"/>
        <v>840</v>
      </c>
      <c r="AE105" s="112">
        <f t="shared" si="307"/>
        <v>9440</v>
      </c>
      <c r="AF105" s="118">
        <f>SUM(AF106:AF114)</f>
        <v>1000</v>
      </c>
      <c r="AG105" s="118">
        <f>SUM(AG106:AG114)</f>
        <v>400</v>
      </c>
      <c r="AH105" s="118">
        <f>SUM(AH106:AH114)</f>
        <v>440</v>
      </c>
      <c r="AI105" s="118">
        <f>SUM(AI106:AI114)</f>
        <v>440</v>
      </c>
      <c r="AJ105" s="118">
        <f>SUM(AJ106:AJ114)</f>
        <v>580</v>
      </c>
      <c r="AK105" s="118">
        <f t="shared" ref="AK105" si="332">SUM(AK106:AK114)</f>
        <v>180</v>
      </c>
      <c r="AL105" s="118">
        <f t="shared" ref="AL105" si="333">SUM(AL106:AL114)</f>
        <v>200</v>
      </c>
      <c r="AM105" s="118">
        <f t="shared" ref="AM105" si="334">SUM(AM106:AM114)</f>
        <v>340</v>
      </c>
      <c r="AN105" s="118">
        <f t="shared" ref="AN105" si="335">SUM(AN106:AN114)</f>
        <v>360</v>
      </c>
      <c r="AO105" s="118">
        <f t="shared" ref="AO105:AY105" si="336">SUM(AO106:AO114)</f>
        <v>1040</v>
      </c>
      <c r="AP105" s="118">
        <f t="shared" si="336"/>
        <v>300</v>
      </c>
      <c r="AQ105" s="118">
        <f t="shared" si="336"/>
        <v>360</v>
      </c>
      <c r="AR105" s="118">
        <f t="shared" si="336"/>
        <v>480</v>
      </c>
      <c r="AS105" s="118">
        <f t="shared" si="336"/>
        <v>520</v>
      </c>
      <c r="AT105" s="118">
        <f t="shared" si="336"/>
        <v>300</v>
      </c>
      <c r="AU105" s="118">
        <f t="shared" si="336"/>
        <v>540</v>
      </c>
      <c r="AV105" s="118">
        <f t="shared" si="336"/>
        <v>620</v>
      </c>
      <c r="AW105" s="118">
        <f t="shared" si="336"/>
        <v>380</v>
      </c>
      <c r="AX105" s="118">
        <f t="shared" si="336"/>
        <v>540</v>
      </c>
      <c r="AY105" s="118">
        <f t="shared" si="336"/>
        <v>420</v>
      </c>
      <c r="AZ105" s="112">
        <f t="shared" si="309"/>
        <v>7770</v>
      </c>
      <c r="BA105" s="118">
        <f t="shared" ref="BA105:BS105" si="337">SUM(BA106:BA114)</f>
        <v>120</v>
      </c>
      <c r="BB105" s="118">
        <f t="shared" si="337"/>
        <v>380</v>
      </c>
      <c r="BC105" s="118">
        <f t="shared" si="337"/>
        <v>200</v>
      </c>
      <c r="BD105" s="118">
        <f t="shared" si="337"/>
        <v>80</v>
      </c>
      <c r="BE105" s="118">
        <f t="shared" si="337"/>
        <v>360</v>
      </c>
      <c r="BF105" s="118">
        <f t="shared" si="337"/>
        <v>1000</v>
      </c>
      <c r="BG105" s="118">
        <f t="shared" si="337"/>
        <v>300</v>
      </c>
      <c r="BH105" s="118">
        <f t="shared" si="337"/>
        <v>540</v>
      </c>
      <c r="BI105" s="118">
        <f t="shared" si="337"/>
        <v>360</v>
      </c>
      <c r="BJ105" s="118">
        <f t="shared" si="337"/>
        <v>280</v>
      </c>
      <c r="BK105" s="118">
        <f t="shared" si="337"/>
        <v>700</v>
      </c>
      <c r="BL105" s="118">
        <f t="shared" si="337"/>
        <v>240</v>
      </c>
      <c r="BM105" s="118">
        <f t="shared" si="337"/>
        <v>1040</v>
      </c>
      <c r="BN105" s="118">
        <f t="shared" si="337"/>
        <v>340</v>
      </c>
      <c r="BO105" s="118">
        <f t="shared" si="337"/>
        <v>630</v>
      </c>
      <c r="BP105" s="118">
        <f t="shared" si="337"/>
        <v>320</v>
      </c>
      <c r="BQ105" s="118">
        <f t="shared" si="337"/>
        <v>540</v>
      </c>
      <c r="BR105" s="118">
        <f t="shared" si="337"/>
        <v>180</v>
      </c>
      <c r="BS105" s="118">
        <f t="shared" si="337"/>
        <v>160</v>
      </c>
      <c r="BT105" s="112">
        <f t="shared" si="311"/>
        <v>2300</v>
      </c>
      <c r="BU105" s="118">
        <f t="shared" ref="BU105:BZ105" si="338">SUM(BU106:BU114)</f>
        <v>420</v>
      </c>
      <c r="BV105" s="118">
        <f t="shared" si="338"/>
        <v>720</v>
      </c>
      <c r="BW105" s="118">
        <f t="shared" si="338"/>
        <v>360</v>
      </c>
      <c r="BX105" s="118">
        <f t="shared" si="338"/>
        <v>400</v>
      </c>
      <c r="BY105" s="118">
        <f t="shared" si="338"/>
        <v>340</v>
      </c>
      <c r="BZ105" s="118">
        <f t="shared" si="338"/>
        <v>60</v>
      </c>
      <c r="CA105" s="112">
        <f t="shared" si="313"/>
        <v>2840</v>
      </c>
      <c r="CB105" s="118">
        <f t="shared" ref="CB105:CJ105" si="339">SUM(CB106:CB114)</f>
        <v>160</v>
      </c>
      <c r="CC105" s="118">
        <f t="shared" si="339"/>
        <v>340</v>
      </c>
      <c r="CD105" s="118">
        <f t="shared" si="339"/>
        <v>40</v>
      </c>
      <c r="CE105" s="118">
        <f t="shared" si="339"/>
        <v>520</v>
      </c>
      <c r="CF105" s="118">
        <f t="shared" si="339"/>
        <v>220</v>
      </c>
      <c r="CG105" s="118">
        <f t="shared" si="339"/>
        <v>360</v>
      </c>
      <c r="CH105" s="118">
        <f t="shared" si="339"/>
        <v>240</v>
      </c>
      <c r="CI105" s="118">
        <f t="shared" si="339"/>
        <v>600</v>
      </c>
      <c r="CJ105" s="118">
        <f t="shared" si="339"/>
        <v>360</v>
      </c>
      <c r="CK105" s="112">
        <f t="shared" si="315"/>
        <v>2070</v>
      </c>
      <c r="CL105" s="118">
        <f>SUM(CL106:CL114)</f>
        <v>240</v>
      </c>
      <c r="CM105" s="118">
        <f>SUM(CM106:CM114)</f>
        <v>460</v>
      </c>
      <c r="CN105" s="133">
        <f t="shared" ref="CN105:CP105" si="340">SUM(CN106:CN114)</f>
        <v>280</v>
      </c>
      <c r="CO105" s="133">
        <f t="shared" si="340"/>
        <v>280</v>
      </c>
      <c r="CP105" s="133">
        <f t="shared" si="340"/>
        <v>810</v>
      </c>
    </row>
    <row r="106" spans="1:94" x14ac:dyDescent="0.3">
      <c r="A106" s="11" t="s">
        <v>1</v>
      </c>
      <c r="B106" s="30" t="s">
        <v>15</v>
      </c>
      <c r="C106" s="172">
        <f t="shared" si="287"/>
        <v>2120</v>
      </c>
      <c r="D106" s="116"/>
      <c r="E106" s="211"/>
      <c r="F106" s="159"/>
      <c r="G106" s="159"/>
      <c r="H106" s="159"/>
      <c r="I106" s="159"/>
      <c r="J106" s="159"/>
      <c r="K106" s="159"/>
      <c r="L106" s="178"/>
      <c r="M106" s="112">
        <f t="shared" si="305"/>
        <v>980</v>
      </c>
      <c r="N106" s="159">
        <v>40</v>
      </c>
      <c r="O106" s="159">
        <v>20</v>
      </c>
      <c r="P106" s="159">
        <v>200</v>
      </c>
      <c r="Q106" s="159">
        <v>80</v>
      </c>
      <c r="R106" s="159">
        <v>160</v>
      </c>
      <c r="S106" s="159">
        <v>100</v>
      </c>
      <c r="T106" s="159">
        <v>100</v>
      </c>
      <c r="U106" s="159">
        <v>20</v>
      </c>
      <c r="V106" s="159">
        <v>100</v>
      </c>
      <c r="W106" s="159"/>
      <c r="X106" s="175"/>
      <c r="Y106" s="159"/>
      <c r="Z106" s="159"/>
      <c r="AA106" s="159">
        <v>60</v>
      </c>
      <c r="AB106" s="159">
        <v>60</v>
      </c>
      <c r="AC106" s="159">
        <v>20</v>
      </c>
      <c r="AD106" s="159">
        <v>20</v>
      </c>
      <c r="AE106" s="112">
        <f t="shared" si="307"/>
        <v>800</v>
      </c>
      <c r="AF106" s="159">
        <v>80</v>
      </c>
      <c r="AG106" s="159"/>
      <c r="AH106" s="159"/>
      <c r="AI106" s="159">
        <v>40</v>
      </c>
      <c r="AJ106" s="51">
        <v>100</v>
      </c>
      <c r="AK106" s="51"/>
      <c r="AL106" s="51"/>
      <c r="AM106" s="51">
        <v>120</v>
      </c>
      <c r="AN106" s="51">
        <v>40</v>
      </c>
      <c r="AO106" s="159">
        <v>100</v>
      </c>
      <c r="AP106" s="159">
        <v>20</v>
      </c>
      <c r="AQ106" s="159">
        <v>40</v>
      </c>
      <c r="AR106" s="159">
        <v>60</v>
      </c>
      <c r="AS106" s="159">
        <v>60</v>
      </c>
      <c r="AT106" s="159">
        <v>40</v>
      </c>
      <c r="AU106" s="159">
        <v>40</v>
      </c>
      <c r="AV106" s="159"/>
      <c r="AW106" s="159">
        <v>60</v>
      </c>
      <c r="AX106" s="159"/>
      <c r="AY106" s="159"/>
      <c r="AZ106" s="112">
        <f t="shared" si="309"/>
        <v>200</v>
      </c>
      <c r="BA106" s="159"/>
      <c r="BB106" s="159"/>
      <c r="BC106" s="159"/>
      <c r="BD106" s="159">
        <v>20</v>
      </c>
      <c r="BE106" s="175"/>
      <c r="BF106" s="162"/>
      <c r="BG106" s="159"/>
      <c r="BH106" s="159"/>
      <c r="BI106" s="159"/>
      <c r="BJ106" s="159"/>
      <c r="BK106" s="159"/>
      <c r="BL106" s="159"/>
      <c r="BM106" s="159">
        <v>100</v>
      </c>
      <c r="BN106" s="159"/>
      <c r="BO106" s="159">
        <v>80</v>
      </c>
      <c r="BP106" s="159"/>
      <c r="BQ106" s="159">
        <v>0</v>
      </c>
      <c r="BR106" s="159">
        <v>0</v>
      </c>
      <c r="BS106" s="159">
        <v>0</v>
      </c>
      <c r="BT106" s="112">
        <f t="shared" si="311"/>
        <v>20</v>
      </c>
      <c r="BU106" s="159"/>
      <c r="BV106" s="159">
        <v>20</v>
      </c>
      <c r="BW106" s="159"/>
      <c r="BX106" s="159"/>
      <c r="BY106" s="159"/>
      <c r="BZ106" s="159"/>
      <c r="CA106" s="112">
        <f t="shared" si="313"/>
        <v>80</v>
      </c>
      <c r="CB106" s="162"/>
      <c r="CC106" s="159"/>
      <c r="CD106" s="159"/>
      <c r="CE106" s="159"/>
      <c r="CF106" s="159">
        <v>20</v>
      </c>
      <c r="CG106" s="159">
        <v>60</v>
      </c>
      <c r="CH106" s="159"/>
      <c r="CI106" s="159"/>
      <c r="CJ106" s="159"/>
      <c r="CK106" s="112">
        <f t="shared" si="315"/>
        <v>40</v>
      </c>
      <c r="CL106" s="159"/>
      <c r="CM106" s="159"/>
      <c r="CN106" s="176"/>
      <c r="CO106" s="176"/>
      <c r="CP106" s="176">
        <v>40</v>
      </c>
    </row>
    <row r="107" spans="1:94" x14ac:dyDescent="0.3">
      <c r="A107" s="11" t="s">
        <v>2</v>
      </c>
      <c r="B107" s="28" t="s">
        <v>15</v>
      </c>
      <c r="C107" s="172">
        <f t="shared" si="287"/>
        <v>3050</v>
      </c>
      <c r="D107" s="116"/>
      <c r="E107" s="211"/>
      <c r="F107" s="159"/>
      <c r="G107" s="159"/>
      <c r="H107" s="159"/>
      <c r="I107" s="159"/>
      <c r="J107" s="159"/>
      <c r="K107" s="159"/>
      <c r="L107" s="128"/>
      <c r="M107" s="112">
        <f t="shared" si="305"/>
        <v>700</v>
      </c>
      <c r="N107" s="159">
        <v>180</v>
      </c>
      <c r="O107" s="159"/>
      <c r="P107" s="159"/>
      <c r="Q107" s="159">
        <v>40</v>
      </c>
      <c r="R107" s="159">
        <v>100</v>
      </c>
      <c r="S107" s="159">
        <v>60</v>
      </c>
      <c r="T107" s="159"/>
      <c r="U107" s="159"/>
      <c r="V107" s="159">
        <v>100</v>
      </c>
      <c r="W107" s="159">
        <v>40</v>
      </c>
      <c r="X107" s="175">
        <v>40</v>
      </c>
      <c r="Y107" s="159">
        <v>60</v>
      </c>
      <c r="Z107" s="159"/>
      <c r="AA107" s="159">
        <v>60</v>
      </c>
      <c r="AB107" s="159">
        <v>20</v>
      </c>
      <c r="AC107" s="159"/>
      <c r="AD107" s="159"/>
      <c r="AE107" s="112">
        <f t="shared" si="307"/>
        <v>800</v>
      </c>
      <c r="AF107" s="159">
        <v>100</v>
      </c>
      <c r="AG107" s="159">
        <v>60</v>
      </c>
      <c r="AH107" s="159">
        <v>80</v>
      </c>
      <c r="AI107" s="159">
        <v>20</v>
      </c>
      <c r="AJ107" s="50">
        <v>40</v>
      </c>
      <c r="AK107" s="50"/>
      <c r="AL107" s="50"/>
      <c r="AM107" s="50">
        <v>20</v>
      </c>
      <c r="AN107" s="50">
        <v>40</v>
      </c>
      <c r="AO107" s="159">
        <v>60</v>
      </c>
      <c r="AP107" s="159">
        <v>40</v>
      </c>
      <c r="AQ107" s="159">
        <v>40</v>
      </c>
      <c r="AR107" s="159">
        <v>60</v>
      </c>
      <c r="AS107" s="159">
        <v>80</v>
      </c>
      <c r="AT107" s="159">
        <v>40</v>
      </c>
      <c r="AU107" s="147">
        <v>60</v>
      </c>
      <c r="AV107" s="147"/>
      <c r="AW107" s="147">
        <v>20</v>
      </c>
      <c r="AX107" s="147">
        <v>40</v>
      </c>
      <c r="AY107" s="147"/>
      <c r="AZ107" s="112">
        <f t="shared" si="309"/>
        <v>710</v>
      </c>
      <c r="BA107" s="159"/>
      <c r="BB107" s="159">
        <v>20</v>
      </c>
      <c r="BC107" s="159"/>
      <c r="BD107" s="159"/>
      <c r="BE107" s="175">
        <v>100</v>
      </c>
      <c r="BF107" s="162">
        <v>60</v>
      </c>
      <c r="BG107" s="159">
        <v>40</v>
      </c>
      <c r="BH107" s="159">
        <v>60</v>
      </c>
      <c r="BI107" s="159">
        <v>100</v>
      </c>
      <c r="BJ107" s="159">
        <v>60</v>
      </c>
      <c r="BK107" s="159">
        <v>20</v>
      </c>
      <c r="BL107" s="159"/>
      <c r="BM107" s="159">
        <v>80</v>
      </c>
      <c r="BN107" s="159"/>
      <c r="BO107" s="159">
        <v>50</v>
      </c>
      <c r="BP107" s="159">
        <v>20</v>
      </c>
      <c r="BQ107" s="147">
        <v>100</v>
      </c>
      <c r="BR107" s="147">
        <v>0</v>
      </c>
      <c r="BS107" s="147">
        <v>0</v>
      </c>
      <c r="BT107" s="112">
        <f t="shared" si="311"/>
        <v>260</v>
      </c>
      <c r="BU107" s="159"/>
      <c r="BV107" s="159">
        <v>200</v>
      </c>
      <c r="BW107" s="159"/>
      <c r="BX107" s="159"/>
      <c r="BY107" s="159">
        <v>60</v>
      </c>
      <c r="BZ107" s="159"/>
      <c r="CA107" s="112">
        <f t="shared" si="313"/>
        <v>280</v>
      </c>
      <c r="CB107" s="162">
        <v>20</v>
      </c>
      <c r="CC107" s="159">
        <v>40</v>
      </c>
      <c r="CD107" s="159"/>
      <c r="CE107" s="159">
        <v>100</v>
      </c>
      <c r="CF107" s="159">
        <v>20</v>
      </c>
      <c r="CG107" s="159"/>
      <c r="CH107" s="159">
        <v>20</v>
      </c>
      <c r="CI107" s="159">
        <v>40</v>
      </c>
      <c r="CJ107" s="159">
        <v>40</v>
      </c>
      <c r="CK107" s="112">
        <f t="shared" si="315"/>
        <v>300</v>
      </c>
      <c r="CL107" s="159">
        <v>60</v>
      </c>
      <c r="CM107" s="159">
        <v>40</v>
      </c>
      <c r="CN107" s="176">
        <v>60</v>
      </c>
      <c r="CO107" s="176">
        <v>40</v>
      </c>
      <c r="CP107" s="176">
        <v>100</v>
      </c>
    </row>
    <row r="108" spans="1:94" x14ac:dyDescent="0.3">
      <c r="A108" s="11" t="s">
        <v>25</v>
      </c>
      <c r="B108" s="28" t="s">
        <v>15</v>
      </c>
      <c r="C108" s="172">
        <f t="shared" si="287"/>
        <v>4060</v>
      </c>
      <c r="D108" s="116"/>
      <c r="E108" s="211"/>
      <c r="F108" s="159"/>
      <c r="G108" s="159"/>
      <c r="H108" s="159"/>
      <c r="I108" s="159"/>
      <c r="J108" s="159"/>
      <c r="K108" s="159"/>
      <c r="L108" s="178"/>
      <c r="M108" s="112">
        <f t="shared" si="305"/>
        <v>1080</v>
      </c>
      <c r="N108" s="159">
        <v>60</v>
      </c>
      <c r="O108" s="159">
        <v>80</v>
      </c>
      <c r="P108" s="159">
        <v>60</v>
      </c>
      <c r="Q108" s="159">
        <v>60</v>
      </c>
      <c r="R108" s="159">
        <v>240</v>
      </c>
      <c r="S108" s="159">
        <v>100</v>
      </c>
      <c r="T108" s="159">
        <v>100</v>
      </c>
      <c r="U108" s="159">
        <v>100</v>
      </c>
      <c r="V108" s="159">
        <v>60</v>
      </c>
      <c r="W108" s="159">
        <v>20</v>
      </c>
      <c r="X108" s="175">
        <v>40</v>
      </c>
      <c r="Y108" s="159">
        <v>60</v>
      </c>
      <c r="Z108" s="159">
        <v>20</v>
      </c>
      <c r="AA108" s="159"/>
      <c r="AB108" s="159">
        <v>40</v>
      </c>
      <c r="AC108" s="159">
        <v>40</v>
      </c>
      <c r="AD108" s="159"/>
      <c r="AE108" s="112">
        <f t="shared" si="307"/>
        <v>1020</v>
      </c>
      <c r="AF108" s="159">
        <v>100</v>
      </c>
      <c r="AG108" s="159">
        <v>60</v>
      </c>
      <c r="AH108" s="159">
        <v>100</v>
      </c>
      <c r="AI108" s="159">
        <v>20</v>
      </c>
      <c r="AJ108" s="50">
        <v>40</v>
      </c>
      <c r="AK108" s="50">
        <v>20</v>
      </c>
      <c r="AL108" s="50">
        <v>40</v>
      </c>
      <c r="AM108" s="50">
        <v>60</v>
      </c>
      <c r="AN108" s="50">
        <v>20</v>
      </c>
      <c r="AO108" s="159">
        <v>100</v>
      </c>
      <c r="AP108" s="159">
        <v>20</v>
      </c>
      <c r="AQ108" s="159">
        <v>40</v>
      </c>
      <c r="AR108" s="159">
        <v>80</v>
      </c>
      <c r="AS108" s="159">
        <v>40</v>
      </c>
      <c r="AT108" s="159">
        <v>40</v>
      </c>
      <c r="AU108" s="147">
        <v>60</v>
      </c>
      <c r="AV108" s="147"/>
      <c r="AW108" s="147">
        <v>40</v>
      </c>
      <c r="AX108" s="147">
        <v>100</v>
      </c>
      <c r="AY108" s="147">
        <v>40</v>
      </c>
      <c r="AZ108" s="112">
        <f t="shared" si="309"/>
        <v>1080</v>
      </c>
      <c r="BA108" s="159">
        <v>100</v>
      </c>
      <c r="BB108" s="159">
        <v>40</v>
      </c>
      <c r="BC108" s="159">
        <v>100</v>
      </c>
      <c r="BD108" s="159"/>
      <c r="BE108" s="175">
        <v>20</v>
      </c>
      <c r="BF108" s="162">
        <v>60</v>
      </c>
      <c r="BG108" s="159">
        <v>40</v>
      </c>
      <c r="BH108" s="159">
        <v>80</v>
      </c>
      <c r="BI108" s="159">
        <v>40</v>
      </c>
      <c r="BJ108" s="159">
        <v>20</v>
      </c>
      <c r="BK108" s="159">
        <v>20</v>
      </c>
      <c r="BL108" s="159">
        <v>60</v>
      </c>
      <c r="BM108" s="159">
        <v>200</v>
      </c>
      <c r="BN108" s="159">
        <v>60</v>
      </c>
      <c r="BO108" s="159">
        <v>40</v>
      </c>
      <c r="BP108" s="159">
        <v>20</v>
      </c>
      <c r="BQ108" s="147">
        <v>60</v>
      </c>
      <c r="BR108" s="147">
        <v>60</v>
      </c>
      <c r="BS108" s="147">
        <v>60</v>
      </c>
      <c r="BT108" s="112">
        <f t="shared" si="311"/>
        <v>280</v>
      </c>
      <c r="BU108" s="159">
        <v>60</v>
      </c>
      <c r="BV108" s="159">
        <v>40</v>
      </c>
      <c r="BW108" s="159">
        <v>40</v>
      </c>
      <c r="BX108" s="159">
        <v>40</v>
      </c>
      <c r="BY108" s="159">
        <v>40</v>
      </c>
      <c r="BZ108" s="159">
        <v>60</v>
      </c>
      <c r="CA108" s="112">
        <f t="shared" si="313"/>
        <v>360</v>
      </c>
      <c r="CB108" s="162">
        <v>20</v>
      </c>
      <c r="CC108" s="159">
        <v>80</v>
      </c>
      <c r="CD108" s="159">
        <v>20</v>
      </c>
      <c r="CE108" s="159">
        <v>100</v>
      </c>
      <c r="CF108" s="159">
        <v>20</v>
      </c>
      <c r="CG108" s="159"/>
      <c r="CH108" s="159">
        <v>20</v>
      </c>
      <c r="CI108" s="159">
        <v>60</v>
      </c>
      <c r="CJ108" s="159">
        <v>40</v>
      </c>
      <c r="CK108" s="112">
        <f t="shared" si="315"/>
        <v>240</v>
      </c>
      <c r="CL108" s="159">
        <v>60</v>
      </c>
      <c r="CM108" s="159">
        <v>40</v>
      </c>
      <c r="CN108" s="176">
        <v>60</v>
      </c>
      <c r="CO108" s="176">
        <v>40</v>
      </c>
      <c r="CP108" s="176">
        <v>40</v>
      </c>
    </row>
    <row r="109" spans="1:94" x14ac:dyDescent="0.3">
      <c r="A109" s="11" t="s">
        <v>3</v>
      </c>
      <c r="B109" s="28" t="s">
        <v>15</v>
      </c>
      <c r="C109" s="172">
        <f t="shared" si="287"/>
        <v>140</v>
      </c>
      <c r="D109" s="116"/>
      <c r="E109" s="211"/>
      <c r="F109" s="159"/>
      <c r="G109" s="159"/>
      <c r="H109" s="159"/>
      <c r="I109" s="159"/>
      <c r="J109" s="159"/>
      <c r="K109" s="159"/>
      <c r="L109" s="128"/>
      <c r="M109" s="112">
        <f t="shared" si="305"/>
        <v>80</v>
      </c>
      <c r="N109" s="159">
        <v>0</v>
      </c>
      <c r="O109" s="159"/>
      <c r="P109" s="159"/>
      <c r="Q109" s="159"/>
      <c r="R109" s="159"/>
      <c r="S109" s="159"/>
      <c r="T109" s="159"/>
      <c r="U109" s="159"/>
      <c r="V109" s="159"/>
      <c r="W109" s="159"/>
      <c r="X109" s="175"/>
      <c r="Y109" s="159"/>
      <c r="Z109" s="159"/>
      <c r="AA109" s="159"/>
      <c r="AB109" s="159">
        <v>60</v>
      </c>
      <c r="AC109" s="159">
        <v>20</v>
      </c>
      <c r="AD109" s="159"/>
      <c r="AE109" s="112">
        <f t="shared" si="307"/>
        <v>20</v>
      </c>
      <c r="AF109" s="159"/>
      <c r="AG109" s="159"/>
      <c r="AH109" s="159"/>
      <c r="AI109" s="159"/>
      <c r="AJ109" s="50">
        <v>20</v>
      </c>
      <c r="AK109" s="50"/>
      <c r="AL109" s="50"/>
      <c r="AM109" s="50"/>
      <c r="AN109" s="50"/>
      <c r="AO109" s="159"/>
      <c r="AP109" s="159"/>
      <c r="AQ109" s="159"/>
      <c r="AR109" s="159"/>
      <c r="AS109" s="159"/>
      <c r="AT109" s="159"/>
      <c r="AU109" s="147">
        <v>0</v>
      </c>
      <c r="AV109" s="147"/>
      <c r="AW109" s="147"/>
      <c r="AX109" s="147"/>
      <c r="AY109" s="147"/>
      <c r="AZ109" s="112">
        <f t="shared" si="309"/>
        <v>0</v>
      </c>
      <c r="BA109" s="159"/>
      <c r="BB109" s="159"/>
      <c r="BC109" s="159"/>
      <c r="BD109" s="159"/>
      <c r="BE109" s="175"/>
      <c r="BF109" s="162"/>
      <c r="BG109" s="159"/>
      <c r="BH109" s="159"/>
      <c r="BI109" s="159"/>
      <c r="BJ109" s="159"/>
      <c r="BK109" s="159"/>
      <c r="BL109" s="159"/>
      <c r="BM109" s="159"/>
      <c r="BN109" s="159"/>
      <c r="BO109" s="159"/>
      <c r="BP109" s="159"/>
      <c r="BQ109" s="147">
        <v>0</v>
      </c>
      <c r="BR109" s="147">
        <v>0</v>
      </c>
      <c r="BS109" s="147">
        <v>0</v>
      </c>
      <c r="BT109" s="112">
        <f t="shared" si="311"/>
        <v>40</v>
      </c>
      <c r="BU109" s="159"/>
      <c r="BV109" s="159"/>
      <c r="BW109" s="159"/>
      <c r="BX109" s="159"/>
      <c r="BY109" s="159">
        <v>40</v>
      </c>
      <c r="BZ109" s="159"/>
      <c r="CA109" s="112">
        <f t="shared" si="313"/>
        <v>0</v>
      </c>
      <c r="CB109" s="162"/>
      <c r="CC109" s="159"/>
      <c r="CD109" s="159"/>
      <c r="CE109" s="159"/>
      <c r="CF109" s="159"/>
      <c r="CG109" s="159"/>
      <c r="CH109" s="159"/>
      <c r="CI109" s="159"/>
      <c r="CJ109" s="159"/>
      <c r="CK109" s="112">
        <f t="shared" si="315"/>
        <v>0</v>
      </c>
      <c r="CL109" s="159"/>
      <c r="CM109" s="159"/>
      <c r="CN109" s="176"/>
      <c r="CO109" s="176"/>
      <c r="CP109" s="176">
        <v>0</v>
      </c>
    </row>
    <row r="110" spans="1:94" x14ac:dyDescent="0.3">
      <c r="A110" s="5" t="s">
        <v>4</v>
      </c>
      <c r="B110" s="28" t="s">
        <v>15</v>
      </c>
      <c r="C110" s="172">
        <f t="shared" si="287"/>
        <v>910</v>
      </c>
      <c r="D110" s="116"/>
      <c r="E110" s="211"/>
      <c r="F110" s="159"/>
      <c r="G110" s="159"/>
      <c r="H110" s="159"/>
      <c r="I110" s="159"/>
      <c r="J110" s="159"/>
      <c r="K110" s="159"/>
      <c r="L110" s="178"/>
      <c r="M110" s="112">
        <f t="shared" si="305"/>
        <v>260</v>
      </c>
      <c r="N110" s="159">
        <v>20</v>
      </c>
      <c r="O110" s="159"/>
      <c r="P110" s="159"/>
      <c r="Q110" s="159"/>
      <c r="R110" s="159">
        <v>100</v>
      </c>
      <c r="S110" s="159"/>
      <c r="T110" s="159">
        <v>20</v>
      </c>
      <c r="U110" s="159"/>
      <c r="V110" s="159"/>
      <c r="W110" s="159"/>
      <c r="X110" s="175">
        <v>40</v>
      </c>
      <c r="Y110" s="159"/>
      <c r="Z110" s="159">
        <v>20</v>
      </c>
      <c r="AA110" s="159"/>
      <c r="AB110" s="159">
        <v>20</v>
      </c>
      <c r="AC110" s="159">
        <v>40</v>
      </c>
      <c r="AD110" s="159"/>
      <c r="AE110" s="112">
        <f t="shared" si="307"/>
        <v>400</v>
      </c>
      <c r="AF110" s="159">
        <v>100</v>
      </c>
      <c r="AG110" s="159"/>
      <c r="AH110" s="159"/>
      <c r="AI110" s="159"/>
      <c r="AJ110" s="50">
        <v>80</v>
      </c>
      <c r="AK110" s="50">
        <v>20</v>
      </c>
      <c r="AL110" s="50"/>
      <c r="AM110" s="50">
        <v>40</v>
      </c>
      <c r="AN110" s="50"/>
      <c r="AO110" s="159">
        <v>40</v>
      </c>
      <c r="AP110" s="159">
        <v>20</v>
      </c>
      <c r="AQ110" s="159"/>
      <c r="AR110" s="159"/>
      <c r="AS110" s="159"/>
      <c r="AT110" s="159"/>
      <c r="AU110" s="147">
        <v>40</v>
      </c>
      <c r="AV110" s="147"/>
      <c r="AW110" s="147"/>
      <c r="AX110" s="147">
        <v>40</v>
      </c>
      <c r="AY110" s="147">
        <v>20</v>
      </c>
      <c r="AZ110" s="112">
        <f t="shared" si="309"/>
        <v>120</v>
      </c>
      <c r="BA110" s="159"/>
      <c r="BB110" s="159"/>
      <c r="BC110" s="159"/>
      <c r="BD110" s="159"/>
      <c r="BE110" s="175"/>
      <c r="BF110" s="162">
        <v>20</v>
      </c>
      <c r="BG110" s="159"/>
      <c r="BH110" s="159">
        <v>40</v>
      </c>
      <c r="BI110" s="159">
        <v>20</v>
      </c>
      <c r="BJ110" s="159"/>
      <c r="BK110" s="159">
        <v>20</v>
      </c>
      <c r="BL110" s="159"/>
      <c r="BM110" s="159"/>
      <c r="BN110" s="159"/>
      <c r="BO110" s="159"/>
      <c r="BP110" s="159"/>
      <c r="BQ110" s="147">
        <v>0</v>
      </c>
      <c r="BR110" s="147">
        <v>20</v>
      </c>
      <c r="BS110" s="147">
        <v>0</v>
      </c>
      <c r="BT110" s="112">
        <f t="shared" si="311"/>
        <v>60</v>
      </c>
      <c r="BU110" s="159"/>
      <c r="BV110" s="159">
        <v>20</v>
      </c>
      <c r="BW110" s="159"/>
      <c r="BX110" s="159"/>
      <c r="BY110" s="159">
        <v>40</v>
      </c>
      <c r="BZ110" s="159"/>
      <c r="CA110" s="112">
        <f t="shared" si="313"/>
        <v>40</v>
      </c>
      <c r="CB110" s="162"/>
      <c r="CC110" s="159"/>
      <c r="CD110" s="159"/>
      <c r="CE110" s="159"/>
      <c r="CF110" s="159">
        <v>20</v>
      </c>
      <c r="CG110" s="159"/>
      <c r="CH110" s="159"/>
      <c r="CI110" s="159">
        <v>20</v>
      </c>
      <c r="CJ110" s="159"/>
      <c r="CK110" s="112">
        <f t="shared" si="315"/>
        <v>30</v>
      </c>
      <c r="CL110" s="159"/>
      <c r="CM110" s="159">
        <v>20</v>
      </c>
      <c r="CN110" s="176"/>
      <c r="CO110" s="176"/>
      <c r="CP110" s="176">
        <v>10</v>
      </c>
    </row>
    <row r="111" spans="1:94" ht="21" x14ac:dyDescent="0.3">
      <c r="A111" s="1" t="s">
        <v>84</v>
      </c>
      <c r="B111" s="28" t="s">
        <v>15</v>
      </c>
      <c r="C111" s="172">
        <f t="shared" si="287"/>
        <v>200</v>
      </c>
      <c r="D111" s="116"/>
      <c r="E111" s="211"/>
      <c r="F111" s="159"/>
      <c r="G111" s="159"/>
      <c r="H111" s="159"/>
      <c r="I111" s="159"/>
      <c r="J111" s="159"/>
      <c r="K111" s="159"/>
      <c r="L111" s="128"/>
      <c r="M111" s="112">
        <f t="shared" si="305"/>
        <v>200</v>
      </c>
      <c r="N111" s="159">
        <v>0</v>
      </c>
      <c r="O111" s="159"/>
      <c r="P111" s="159"/>
      <c r="Q111" s="159"/>
      <c r="R111" s="159"/>
      <c r="S111" s="159"/>
      <c r="T111" s="159"/>
      <c r="U111" s="159"/>
      <c r="V111" s="159"/>
      <c r="W111" s="159">
        <v>40</v>
      </c>
      <c r="X111" s="175">
        <v>60</v>
      </c>
      <c r="Y111" s="159"/>
      <c r="Z111" s="159"/>
      <c r="AA111" s="159"/>
      <c r="AB111" s="159">
        <v>40</v>
      </c>
      <c r="AC111" s="159">
        <v>60</v>
      </c>
      <c r="AD111" s="159"/>
      <c r="AE111" s="112">
        <f t="shared" si="307"/>
        <v>0</v>
      </c>
      <c r="AF111" s="159"/>
      <c r="AG111" s="159"/>
      <c r="AH111" s="159"/>
      <c r="AI111" s="159"/>
      <c r="AJ111" s="50"/>
      <c r="AK111" s="50"/>
      <c r="AL111" s="50"/>
      <c r="AM111" s="50"/>
      <c r="AN111" s="50"/>
      <c r="AO111" s="159"/>
      <c r="AP111" s="159"/>
      <c r="AQ111" s="159"/>
      <c r="AR111" s="159"/>
      <c r="AS111" s="159"/>
      <c r="AT111" s="159"/>
      <c r="AU111" s="147"/>
      <c r="AV111" s="147"/>
      <c r="AW111" s="147"/>
      <c r="AX111" s="147"/>
      <c r="AY111" s="147"/>
      <c r="AZ111" s="112">
        <f t="shared" si="309"/>
        <v>0</v>
      </c>
      <c r="BA111" s="159"/>
      <c r="BB111" s="159"/>
      <c r="BC111" s="159"/>
      <c r="BD111" s="159"/>
      <c r="BE111" s="175"/>
      <c r="BF111" s="162"/>
      <c r="BG111" s="159"/>
      <c r="BH111" s="159"/>
      <c r="BI111" s="159"/>
      <c r="BJ111" s="159"/>
      <c r="BK111" s="159"/>
      <c r="BL111" s="159"/>
      <c r="BM111" s="159"/>
      <c r="BN111" s="159"/>
      <c r="BO111" s="159"/>
      <c r="BP111" s="159"/>
      <c r="BQ111" s="147">
        <v>0</v>
      </c>
      <c r="BR111" s="147">
        <v>0</v>
      </c>
      <c r="BS111" s="147">
        <v>0</v>
      </c>
      <c r="BT111" s="112">
        <f t="shared" si="311"/>
        <v>0</v>
      </c>
      <c r="BU111" s="159"/>
      <c r="BV111" s="159"/>
      <c r="BW111" s="159"/>
      <c r="BX111" s="159"/>
      <c r="BY111" s="159"/>
      <c r="BZ111" s="159"/>
      <c r="CA111" s="112">
        <f t="shared" si="313"/>
        <v>0</v>
      </c>
      <c r="CB111" s="162"/>
      <c r="CC111" s="159"/>
      <c r="CD111" s="159"/>
      <c r="CE111" s="159"/>
      <c r="CF111" s="159"/>
      <c r="CG111" s="159"/>
      <c r="CH111" s="159"/>
      <c r="CI111" s="159"/>
      <c r="CJ111" s="159"/>
      <c r="CK111" s="112">
        <f t="shared" si="315"/>
        <v>0</v>
      </c>
      <c r="CL111" s="159"/>
      <c r="CM111" s="159"/>
      <c r="CN111" s="176"/>
      <c r="CO111" s="176"/>
      <c r="CP111" s="176">
        <v>0</v>
      </c>
    </row>
    <row r="112" spans="1:94" x14ac:dyDescent="0.3">
      <c r="A112" s="5" t="s">
        <v>49</v>
      </c>
      <c r="B112" s="28" t="s">
        <v>15</v>
      </c>
      <c r="C112" s="172">
        <f t="shared" si="287"/>
        <v>13540</v>
      </c>
      <c r="D112" s="116">
        <v>120</v>
      </c>
      <c r="E112" s="211"/>
      <c r="F112" s="159"/>
      <c r="G112" s="159"/>
      <c r="H112" s="159"/>
      <c r="I112" s="159"/>
      <c r="J112" s="159"/>
      <c r="K112" s="159"/>
      <c r="L112" s="219">
        <v>40</v>
      </c>
      <c r="M112" s="112">
        <f t="shared" si="305"/>
        <v>3440</v>
      </c>
      <c r="N112" s="159">
        <v>100</v>
      </c>
      <c r="O112" s="159">
        <v>200</v>
      </c>
      <c r="P112" s="159">
        <v>280</v>
      </c>
      <c r="Q112" s="159">
        <v>300</v>
      </c>
      <c r="R112" s="159">
        <v>600</v>
      </c>
      <c r="S112" s="159">
        <v>200</v>
      </c>
      <c r="T112" s="159">
        <v>300</v>
      </c>
      <c r="U112" s="159">
        <v>100</v>
      </c>
      <c r="V112" s="159">
        <v>240</v>
      </c>
      <c r="W112" s="159">
        <v>100</v>
      </c>
      <c r="X112" s="175">
        <v>40</v>
      </c>
      <c r="Y112" s="159">
        <v>60</v>
      </c>
      <c r="Z112" s="159">
        <v>40</v>
      </c>
      <c r="AA112" s="159">
        <v>100</v>
      </c>
      <c r="AB112" s="159">
        <v>60</v>
      </c>
      <c r="AC112" s="159">
        <v>220</v>
      </c>
      <c r="AD112" s="159">
        <v>500</v>
      </c>
      <c r="AE112" s="112">
        <f t="shared" si="307"/>
        <v>4060</v>
      </c>
      <c r="AF112" s="159">
        <v>400</v>
      </c>
      <c r="AG112" s="159">
        <v>200</v>
      </c>
      <c r="AH112" s="159">
        <v>200</v>
      </c>
      <c r="AI112" s="159">
        <v>200</v>
      </c>
      <c r="AJ112" s="50">
        <v>100</v>
      </c>
      <c r="AK112" s="50">
        <v>100</v>
      </c>
      <c r="AL112" s="50">
        <v>80</v>
      </c>
      <c r="AM112" s="50">
        <v>60</v>
      </c>
      <c r="AN112" s="50">
        <v>200</v>
      </c>
      <c r="AO112" s="159">
        <v>500</v>
      </c>
      <c r="AP112" s="159">
        <v>100</v>
      </c>
      <c r="AQ112" s="159">
        <v>100</v>
      </c>
      <c r="AR112" s="159">
        <v>200</v>
      </c>
      <c r="AS112" s="159">
        <v>200</v>
      </c>
      <c r="AT112" s="159">
        <v>40</v>
      </c>
      <c r="AU112" s="147">
        <v>200</v>
      </c>
      <c r="AV112" s="147">
        <v>600</v>
      </c>
      <c r="AW112" s="147">
        <v>60</v>
      </c>
      <c r="AX112" s="147">
        <v>200</v>
      </c>
      <c r="AY112" s="147">
        <v>320</v>
      </c>
      <c r="AZ112" s="112">
        <f t="shared" si="309"/>
        <v>3140</v>
      </c>
      <c r="BA112" s="159">
        <v>0</v>
      </c>
      <c r="BB112" s="159">
        <v>280</v>
      </c>
      <c r="BC112" s="159">
        <v>100</v>
      </c>
      <c r="BD112" s="159">
        <v>20</v>
      </c>
      <c r="BE112" s="175"/>
      <c r="BF112" s="162">
        <v>500</v>
      </c>
      <c r="BG112" s="159">
        <v>40</v>
      </c>
      <c r="BH112" s="159">
        <v>300</v>
      </c>
      <c r="BI112" s="159">
        <v>100</v>
      </c>
      <c r="BJ112" s="159">
        <v>200</v>
      </c>
      <c r="BK112" s="159">
        <v>40</v>
      </c>
      <c r="BL112" s="159">
        <v>80</v>
      </c>
      <c r="BM112" s="159">
        <v>360</v>
      </c>
      <c r="BN112" s="159">
        <v>260</v>
      </c>
      <c r="BO112" s="159">
        <v>160</v>
      </c>
      <c r="BP112" s="159">
        <v>160</v>
      </c>
      <c r="BQ112" s="147">
        <v>380</v>
      </c>
      <c r="BR112" s="147">
        <v>60</v>
      </c>
      <c r="BS112" s="147">
        <v>100</v>
      </c>
      <c r="BT112" s="112">
        <f t="shared" si="311"/>
        <v>740</v>
      </c>
      <c r="BU112" s="159">
        <v>200</v>
      </c>
      <c r="BV112" s="159">
        <v>200</v>
      </c>
      <c r="BW112" s="159">
        <v>100</v>
      </c>
      <c r="BX112" s="159">
        <v>200</v>
      </c>
      <c r="BY112" s="159">
        <v>40</v>
      </c>
      <c r="BZ112" s="159"/>
      <c r="CA112" s="112">
        <f t="shared" si="313"/>
        <v>1280</v>
      </c>
      <c r="CB112" s="162">
        <v>20</v>
      </c>
      <c r="CC112" s="159">
        <v>60</v>
      </c>
      <c r="CD112" s="159">
        <v>20</v>
      </c>
      <c r="CE112" s="159">
        <v>300</v>
      </c>
      <c r="CF112" s="159">
        <v>60</v>
      </c>
      <c r="CG112" s="159">
        <v>200</v>
      </c>
      <c r="CH112" s="159">
        <v>80</v>
      </c>
      <c r="CI112" s="159">
        <v>340</v>
      </c>
      <c r="CJ112" s="159">
        <v>200</v>
      </c>
      <c r="CK112" s="112">
        <f t="shared" si="315"/>
        <v>720</v>
      </c>
      <c r="CL112" s="159">
        <v>60</v>
      </c>
      <c r="CM112" s="159">
        <v>300</v>
      </c>
      <c r="CN112" s="176">
        <v>60</v>
      </c>
      <c r="CO112" s="176">
        <v>100</v>
      </c>
      <c r="CP112" s="176">
        <v>200</v>
      </c>
    </row>
    <row r="113" spans="1:94" x14ac:dyDescent="0.3">
      <c r="A113" s="5" t="s">
        <v>5</v>
      </c>
      <c r="B113" s="28" t="s">
        <v>15</v>
      </c>
      <c r="C113" s="172">
        <f t="shared" si="287"/>
        <v>10000</v>
      </c>
      <c r="D113" s="116"/>
      <c r="E113" s="211"/>
      <c r="F113" s="159"/>
      <c r="G113" s="159"/>
      <c r="H113" s="159">
        <v>5000</v>
      </c>
      <c r="I113" s="159"/>
      <c r="J113" s="159"/>
      <c r="K113" s="159"/>
      <c r="L113" s="220"/>
      <c r="M113" s="112">
        <f t="shared" si="305"/>
        <v>1400</v>
      </c>
      <c r="N113" s="159">
        <v>180</v>
      </c>
      <c r="O113" s="159">
        <v>200</v>
      </c>
      <c r="P113" s="159"/>
      <c r="Q113" s="159"/>
      <c r="R113" s="159">
        <v>200</v>
      </c>
      <c r="S113" s="159">
        <v>200</v>
      </c>
      <c r="T113" s="159">
        <v>60</v>
      </c>
      <c r="U113" s="159">
        <v>0</v>
      </c>
      <c r="V113" s="159">
        <v>100</v>
      </c>
      <c r="W113" s="159"/>
      <c r="X113" s="175"/>
      <c r="Y113" s="159">
        <v>100</v>
      </c>
      <c r="Z113" s="159">
        <v>40</v>
      </c>
      <c r="AA113" s="159">
        <v>60</v>
      </c>
      <c r="AB113" s="159">
        <v>200</v>
      </c>
      <c r="AC113" s="159">
        <v>60</v>
      </c>
      <c r="AD113" s="159"/>
      <c r="AE113" s="112">
        <f t="shared" si="307"/>
        <v>1000</v>
      </c>
      <c r="AF113" s="159">
        <v>100</v>
      </c>
      <c r="AG113" s="159">
        <v>80</v>
      </c>
      <c r="AH113" s="159"/>
      <c r="AI113" s="159">
        <v>100</v>
      </c>
      <c r="AJ113" s="50">
        <v>100</v>
      </c>
      <c r="AK113" s="50"/>
      <c r="AL113" s="50"/>
      <c r="AM113" s="50"/>
      <c r="AN113" s="50"/>
      <c r="AO113" s="159">
        <v>120</v>
      </c>
      <c r="AP113" s="159"/>
      <c r="AQ113" s="159">
        <v>100</v>
      </c>
      <c r="AR113" s="159"/>
      <c r="AS113" s="159">
        <v>80</v>
      </c>
      <c r="AT113" s="159">
        <v>40</v>
      </c>
      <c r="AU113" s="147">
        <v>100</v>
      </c>
      <c r="AV113" s="147"/>
      <c r="AW113" s="147">
        <v>60</v>
      </c>
      <c r="AX113" s="147">
        <v>120</v>
      </c>
      <c r="AY113" s="147"/>
      <c r="AZ113" s="112">
        <f t="shared" si="309"/>
        <v>1200</v>
      </c>
      <c r="BA113" s="159"/>
      <c r="BB113" s="159"/>
      <c r="BC113" s="159"/>
      <c r="BD113" s="159">
        <v>40</v>
      </c>
      <c r="BE113" s="175">
        <v>200</v>
      </c>
      <c r="BF113" s="162">
        <v>240</v>
      </c>
      <c r="BG113" s="159">
        <v>40</v>
      </c>
      <c r="BH113" s="159"/>
      <c r="BI113" s="159">
        <v>100</v>
      </c>
      <c r="BJ113" s="159"/>
      <c r="BK113" s="159"/>
      <c r="BL113" s="159">
        <v>80</v>
      </c>
      <c r="BM113" s="159">
        <v>100</v>
      </c>
      <c r="BN113" s="159"/>
      <c r="BO113" s="159">
        <v>300</v>
      </c>
      <c r="BP113" s="159">
        <v>60</v>
      </c>
      <c r="BQ113" s="147">
        <v>0</v>
      </c>
      <c r="BR113" s="147">
        <v>40</v>
      </c>
      <c r="BS113" s="147">
        <v>0</v>
      </c>
      <c r="BT113" s="112">
        <f t="shared" si="311"/>
        <v>540</v>
      </c>
      <c r="BU113" s="159"/>
      <c r="BV113" s="159">
        <v>200</v>
      </c>
      <c r="BW113" s="159">
        <v>200</v>
      </c>
      <c r="BX113" s="159">
        <v>80</v>
      </c>
      <c r="BY113" s="159">
        <v>60</v>
      </c>
      <c r="BZ113" s="159"/>
      <c r="CA113" s="112">
        <f t="shared" si="313"/>
        <v>380</v>
      </c>
      <c r="CB113" s="162">
        <v>20</v>
      </c>
      <c r="CC113" s="159">
        <v>60</v>
      </c>
      <c r="CD113" s="159"/>
      <c r="CE113" s="159"/>
      <c r="CF113" s="159">
        <v>20</v>
      </c>
      <c r="CG113" s="159">
        <v>100</v>
      </c>
      <c r="CH113" s="159">
        <v>40</v>
      </c>
      <c r="CI113" s="159">
        <v>60</v>
      </c>
      <c r="CJ113" s="159">
        <v>80</v>
      </c>
      <c r="CK113" s="112">
        <f t="shared" si="315"/>
        <v>480</v>
      </c>
      <c r="CL113" s="159">
        <v>60</v>
      </c>
      <c r="CM113" s="159">
        <v>60</v>
      </c>
      <c r="CN113" s="176">
        <v>100</v>
      </c>
      <c r="CO113" s="176">
        <v>100</v>
      </c>
      <c r="CP113" s="176">
        <v>160</v>
      </c>
    </row>
    <row r="114" spans="1:94" x14ac:dyDescent="0.3">
      <c r="A114" s="45" t="s">
        <v>9</v>
      </c>
      <c r="B114" s="30" t="s">
        <v>15</v>
      </c>
      <c r="C114" s="172">
        <f t="shared" si="287"/>
        <v>5040</v>
      </c>
      <c r="D114" s="116"/>
      <c r="E114" s="211"/>
      <c r="F114" s="159"/>
      <c r="G114" s="159"/>
      <c r="H114" s="159"/>
      <c r="I114" s="159"/>
      <c r="J114" s="159"/>
      <c r="K114" s="159"/>
      <c r="L114" s="219">
        <v>40</v>
      </c>
      <c r="M114" s="112">
        <f t="shared" si="305"/>
        <v>1300</v>
      </c>
      <c r="N114" s="159">
        <v>100</v>
      </c>
      <c r="O114" s="159">
        <v>40</v>
      </c>
      <c r="P114" s="159">
        <v>20</v>
      </c>
      <c r="Q114" s="159">
        <v>40</v>
      </c>
      <c r="R114" s="159">
        <v>200</v>
      </c>
      <c r="S114" s="159"/>
      <c r="T114" s="159"/>
      <c r="U114" s="159"/>
      <c r="V114" s="159">
        <v>100</v>
      </c>
      <c r="W114" s="159">
        <v>60</v>
      </c>
      <c r="X114" s="175"/>
      <c r="Y114" s="159">
        <v>80</v>
      </c>
      <c r="Z114" s="159">
        <v>200</v>
      </c>
      <c r="AA114" s="159">
        <v>60</v>
      </c>
      <c r="AB114" s="159">
        <v>20</v>
      </c>
      <c r="AC114" s="159">
        <v>60</v>
      </c>
      <c r="AD114" s="159">
        <v>320</v>
      </c>
      <c r="AE114" s="112">
        <f t="shared" si="307"/>
        <v>1340</v>
      </c>
      <c r="AF114" s="159">
        <v>120</v>
      </c>
      <c r="AG114" s="159"/>
      <c r="AH114" s="159">
        <v>60</v>
      </c>
      <c r="AI114" s="159">
        <v>60</v>
      </c>
      <c r="AJ114" s="51">
        <v>100</v>
      </c>
      <c r="AK114" s="51">
        <v>40</v>
      </c>
      <c r="AL114" s="51">
        <v>80</v>
      </c>
      <c r="AM114" s="51">
        <v>40</v>
      </c>
      <c r="AN114" s="51">
        <v>60</v>
      </c>
      <c r="AO114" s="159">
        <v>120</v>
      </c>
      <c r="AP114" s="159">
        <v>100</v>
      </c>
      <c r="AQ114" s="159">
        <v>40</v>
      </c>
      <c r="AR114" s="159">
        <v>80</v>
      </c>
      <c r="AS114" s="159">
        <v>60</v>
      </c>
      <c r="AT114" s="159">
        <v>100</v>
      </c>
      <c r="AU114" s="159">
        <v>40</v>
      </c>
      <c r="AV114" s="159">
        <v>20</v>
      </c>
      <c r="AW114" s="159">
        <v>140</v>
      </c>
      <c r="AX114" s="159">
        <v>40</v>
      </c>
      <c r="AY114" s="159">
        <v>40</v>
      </c>
      <c r="AZ114" s="112">
        <f t="shared" si="309"/>
        <v>1320</v>
      </c>
      <c r="BA114" s="159">
        <v>20</v>
      </c>
      <c r="BB114" s="159">
        <v>40</v>
      </c>
      <c r="BC114" s="159">
        <v>0</v>
      </c>
      <c r="BD114" s="159"/>
      <c r="BE114" s="175">
        <v>40</v>
      </c>
      <c r="BF114" s="162">
        <v>120</v>
      </c>
      <c r="BG114" s="159">
        <v>140</v>
      </c>
      <c r="BH114" s="159">
        <v>60</v>
      </c>
      <c r="BI114" s="159"/>
      <c r="BJ114" s="159"/>
      <c r="BK114" s="159">
        <v>600</v>
      </c>
      <c r="BL114" s="159">
        <v>20</v>
      </c>
      <c r="BM114" s="159">
        <v>200</v>
      </c>
      <c r="BN114" s="159">
        <v>20</v>
      </c>
      <c r="BO114" s="159"/>
      <c r="BP114" s="159">
        <v>60</v>
      </c>
      <c r="BQ114" s="159">
        <v>0</v>
      </c>
      <c r="BR114" s="159">
        <v>0</v>
      </c>
      <c r="BS114" s="159">
        <v>0</v>
      </c>
      <c r="BT114" s="112">
        <f t="shared" si="311"/>
        <v>360</v>
      </c>
      <c r="BU114" s="159">
        <v>160</v>
      </c>
      <c r="BV114" s="159">
        <v>40</v>
      </c>
      <c r="BW114" s="159">
        <v>20</v>
      </c>
      <c r="BX114" s="159">
        <v>80</v>
      </c>
      <c r="BY114" s="159">
        <v>60</v>
      </c>
      <c r="BZ114" s="159"/>
      <c r="CA114" s="112">
        <f t="shared" si="313"/>
        <v>420</v>
      </c>
      <c r="CB114" s="162">
        <v>80</v>
      </c>
      <c r="CC114" s="159">
        <v>100</v>
      </c>
      <c r="CD114" s="159"/>
      <c r="CE114" s="159">
        <v>20</v>
      </c>
      <c r="CF114" s="159">
        <v>60</v>
      </c>
      <c r="CG114" s="159"/>
      <c r="CH114" s="159">
        <v>80</v>
      </c>
      <c r="CI114" s="159">
        <v>80</v>
      </c>
      <c r="CJ114" s="159"/>
      <c r="CK114" s="112">
        <f t="shared" si="315"/>
        <v>260</v>
      </c>
      <c r="CL114" s="159"/>
      <c r="CM114" s="159"/>
      <c r="CN114" s="176"/>
      <c r="CO114" s="176"/>
      <c r="CP114" s="176">
        <v>260</v>
      </c>
    </row>
    <row r="115" spans="1:94" ht="56.25" x14ac:dyDescent="0.3">
      <c r="A115" s="6" t="s">
        <v>192</v>
      </c>
      <c r="B115" s="29" t="s">
        <v>15</v>
      </c>
      <c r="C115" s="172">
        <f t="shared" si="287"/>
        <v>6800</v>
      </c>
      <c r="D115" s="125"/>
      <c r="E115" s="209"/>
      <c r="F115" s="126"/>
      <c r="G115" s="126"/>
      <c r="H115" s="126"/>
      <c r="I115" s="126"/>
      <c r="J115" s="126"/>
      <c r="K115" s="126"/>
      <c r="L115" s="220">
        <v>80</v>
      </c>
      <c r="M115" s="112">
        <f t="shared" si="305"/>
        <v>1860</v>
      </c>
      <c r="N115" s="126">
        <v>80</v>
      </c>
      <c r="O115" s="126">
        <v>100</v>
      </c>
      <c r="P115" s="126">
        <v>20</v>
      </c>
      <c r="Q115" s="126">
        <v>80</v>
      </c>
      <c r="R115" s="126">
        <v>100</v>
      </c>
      <c r="S115" s="126">
        <v>80</v>
      </c>
      <c r="T115" s="126">
        <v>80</v>
      </c>
      <c r="U115" s="126">
        <v>80</v>
      </c>
      <c r="V115" s="126">
        <v>220</v>
      </c>
      <c r="W115" s="126">
        <v>100</v>
      </c>
      <c r="X115" s="210">
        <v>60</v>
      </c>
      <c r="Y115" s="110">
        <v>80</v>
      </c>
      <c r="Z115" s="110">
        <v>40</v>
      </c>
      <c r="AA115" s="110">
        <v>100</v>
      </c>
      <c r="AB115" s="110">
        <v>160</v>
      </c>
      <c r="AC115" s="110">
        <v>200</v>
      </c>
      <c r="AD115" s="126">
        <v>280</v>
      </c>
      <c r="AE115" s="112">
        <f t="shared" si="307"/>
        <v>1760</v>
      </c>
      <c r="AF115" s="126">
        <v>200</v>
      </c>
      <c r="AG115" s="126">
        <v>60</v>
      </c>
      <c r="AH115" s="126">
        <v>80</v>
      </c>
      <c r="AI115" s="126">
        <v>40</v>
      </c>
      <c r="AJ115" s="49">
        <v>80</v>
      </c>
      <c r="AK115" s="55">
        <v>60</v>
      </c>
      <c r="AL115" s="55">
        <v>80</v>
      </c>
      <c r="AM115" s="55">
        <v>120</v>
      </c>
      <c r="AN115" s="55">
        <v>80</v>
      </c>
      <c r="AO115" s="126">
        <v>160</v>
      </c>
      <c r="AP115" s="126">
        <v>80</v>
      </c>
      <c r="AQ115" s="126">
        <v>40</v>
      </c>
      <c r="AR115" s="126">
        <v>120</v>
      </c>
      <c r="AS115" s="126">
        <v>80</v>
      </c>
      <c r="AT115" s="126">
        <v>100</v>
      </c>
      <c r="AU115" s="110">
        <v>100</v>
      </c>
      <c r="AV115" s="110">
        <v>20</v>
      </c>
      <c r="AW115" s="110">
        <v>80</v>
      </c>
      <c r="AX115" s="110">
        <v>20</v>
      </c>
      <c r="AY115" s="110">
        <v>160</v>
      </c>
      <c r="AZ115" s="112">
        <f t="shared" si="309"/>
        <v>1740</v>
      </c>
      <c r="BA115" s="126">
        <v>80</v>
      </c>
      <c r="BB115" s="126">
        <v>100</v>
      </c>
      <c r="BC115" s="126">
        <v>80</v>
      </c>
      <c r="BD115" s="126">
        <v>100</v>
      </c>
      <c r="BE115" s="210">
        <v>20</v>
      </c>
      <c r="BF115" s="209">
        <v>60</v>
      </c>
      <c r="BG115" s="126">
        <v>100</v>
      </c>
      <c r="BH115" s="126">
        <v>60</v>
      </c>
      <c r="BI115" s="126">
        <v>60</v>
      </c>
      <c r="BJ115" s="126">
        <v>100</v>
      </c>
      <c r="BK115" s="126">
        <v>80</v>
      </c>
      <c r="BL115" s="126">
        <v>140</v>
      </c>
      <c r="BM115" s="126">
        <v>100</v>
      </c>
      <c r="BN115" s="126">
        <v>80</v>
      </c>
      <c r="BO115" s="126">
        <v>80</v>
      </c>
      <c r="BP115" s="126">
        <v>80</v>
      </c>
      <c r="BQ115" s="126">
        <v>60</v>
      </c>
      <c r="BR115" s="126">
        <v>60</v>
      </c>
      <c r="BS115" s="126">
        <v>300</v>
      </c>
      <c r="BT115" s="112">
        <f t="shared" si="311"/>
        <v>560</v>
      </c>
      <c r="BU115" s="126">
        <v>80</v>
      </c>
      <c r="BV115" s="126">
        <v>120</v>
      </c>
      <c r="BW115" s="126">
        <v>100</v>
      </c>
      <c r="BX115" s="126">
        <v>120</v>
      </c>
      <c r="BY115" s="126">
        <v>60</v>
      </c>
      <c r="BZ115" s="126">
        <v>80</v>
      </c>
      <c r="CA115" s="112">
        <f t="shared" si="313"/>
        <v>580</v>
      </c>
      <c r="CB115" s="209">
        <v>80</v>
      </c>
      <c r="CC115" s="126">
        <v>80</v>
      </c>
      <c r="CD115" s="126">
        <v>80</v>
      </c>
      <c r="CE115" s="110">
        <v>80</v>
      </c>
      <c r="CF115" s="110"/>
      <c r="CG115" s="110">
        <v>60</v>
      </c>
      <c r="CH115" s="110">
        <v>80</v>
      </c>
      <c r="CI115" s="110">
        <v>40</v>
      </c>
      <c r="CJ115" s="110">
        <v>80</v>
      </c>
      <c r="CK115" s="112">
        <f t="shared" si="315"/>
        <v>220</v>
      </c>
      <c r="CL115" s="126">
        <v>20</v>
      </c>
      <c r="CM115" s="126">
        <v>80</v>
      </c>
      <c r="CN115" s="131">
        <v>40</v>
      </c>
      <c r="CO115" s="131"/>
      <c r="CP115" s="131">
        <v>80</v>
      </c>
    </row>
    <row r="116" spans="1:94" ht="56.25" x14ac:dyDescent="0.3">
      <c r="A116" s="144" t="s">
        <v>193</v>
      </c>
      <c r="B116" s="31" t="s">
        <v>15</v>
      </c>
      <c r="C116" s="172">
        <f t="shared" si="287"/>
        <v>0</v>
      </c>
      <c r="D116" s="145"/>
      <c r="E116" s="145"/>
      <c r="F116" s="145"/>
      <c r="G116" s="145"/>
      <c r="H116" s="145"/>
      <c r="I116" s="212"/>
      <c r="J116" s="212"/>
      <c r="K116" s="166"/>
      <c r="L116" s="214"/>
      <c r="M116" s="235">
        <f t="shared" si="305"/>
        <v>0</v>
      </c>
      <c r="N116" s="166"/>
      <c r="O116" s="166"/>
      <c r="P116" s="166"/>
      <c r="Q116" s="166"/>
      <c r="R116" s="166"/>
      <c r="S116" s="166"/>
      <c r="T116" s="166"/>
      <c r="U116" s="166"/>
      <c r="V116" s="166"/>
      <c r="W116" s="166"/>
      <c r="X116" s="213"/>
      <c r="Y116" s="212"/>
      <c r="Z116" s="212"/>
      <c r="AA116" s="212"/>
      <c r="AB116" s="212"/>
      <c r="AC116" s="212"/>
      <c r="AD116" s="166"/>
      <c r="AE116" s="235">
        <f t="shared" si="307"/>
        <v>0</v>
      </c>
      <c r="AF116" s="166"/>
      <c r="AG116" s="166"/>
      <c r="AH116" s="166"/>
      <c r="AI116" s="166"/>
      <c r="AJ116" s="98"/>
      <c r="AK116" s="98"/>
      <c r="AL116" s="98"/>
      <c r="AM116" s="98"/>
      <c r="AN116" s="146"/>
      <c r="AO116" s="166"/>
      <c r="AP116" s="166"/>
      <c r="AQ116" s="166"/>
      <c r="AR116" s="166"/>
      <c r="AS116" s="166"/>
      <c r="AT116" s="166"/>
      <c r="AU116" s="166"/>
      <c r="AV116" s="166"/>
      <c r="AW116" s="166"/>
      <c r="AX116" s="166"/>
      <c r="AY116" s="212"/>
      <c r="AZ116" s="235">
        <f t="shared" si="309"/>
        <v>0</v>
      </c>
      <c r="BA116" s="166"/>
      <c r="BB116" s="166"/>
      <c r="BC116" s="166"/>
      <c r="BD116" s="166"/>
      <c r="BE116" s="213"/>
      <c r="BF116" s="212"/>
      <c r="BG116" s="166"/>
      <c r="BH116" s="166"/>
      <c r="BI116" s="166"/>
      <c r="BJ116" s="166"/>
      <c r="BK116" s="166"/>
      <c r="BL116" s="166"/>
      <c r="BM116" s="166"/>
      <c r="BN116" s="166"/>
      <c r="BO116" s="166"/>
      <c r="BP116" s="166"/>
      <c r="BQ116" s="166"/>
      <c r="BR116" s="166"/>
      <c r="BS116" s="166"/>
      <c r="BT116" s="112">
        <f t="shared" si="311"/>
        <v>0</v>
      </c>
      <c r="BU116" s="166"/>
      <c r="BV116" s="166"/>
      <c r="BW116" s="166"/>
      <c r="BX116" s="166"/>
      <c r="BY116" s="166"/>
      <c r="BZ116" s="166"/>
      <c r="CA116" s="235">
        <f t="shared" si="313"/>
        <v>0</v>
      </c>
      <c r="CB116" s="212"/>
      <c r="CC116" s="166"/>
      <c r="CD116" s="166"/>
      <c r="CE116" s="212"/>
      <c r="CF116" s="212"/>
      <c r="CG116" s="212"/>
      <c r="CH116" s="212"/>
      <c r="CI116" s="212"/>
      <c r="CJ116" s="212"/>
      <c r="CK116" s="235">
        <f t="shared" si="315"/>
        <v>0</v>
      </c>
      <c r="CL116" s="166"/>
      <c r="CM116" s="166"/>
      <c r="CN116" s="215"/>
      <c r="CO116" s="215"/>
      <c r="CP116" s="215"/>
    </row>
    <row r="117" spans="1:94" s="72" customFormat="1" x14ac:dyDescent="0.3">
      <c r="A117" s="264" t="s">
        <v>64</v>
      </c>
      <c r="B117" s="264"/>
      <c r="C117" s="264"/>
      <c r="D117" s="260"/>
      <c r="E117" s="260"/>
      <c r="F117" s="260"/>
      <c r="G117" s="260"/>
      <c r="H117" s="260"/>
      <c r="I117" s="71"/>
      <c r="J117" s="71"/>
      <c r="K117" s="71"/>
      <c r="L117" s="100"/>
      <c r="M117" s="101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1"/>
      <c r="Z117" s="101"/>
      <c r="AA117" s="101"/>
      <c r="AB117" s="101"/>
      <c r="AC117" s="101"/>
      <c r="AD117" s="71"/>
      <c r="AE117" s="71"/>
      <c r="AF117" s="71"/>
      <c r="AG117" s="71"/>
      <c r="AH117" s="71"/>
      <c r="AI117" s="71"/>
      <c r="AJ117" s="99"/>
      <c r="AK117" s="99"/>
      <c r="AL117" s="99"/>
      <c r="AM117" s="99"/>
      <c r="AN117" s="99"/>
      <c r="AO117" s="100"/>
      <c r="AP117" s="100"/>
      <c r="AQ117" s="100"/>
      <c r="AR117" s="100"/>
      <c r="AS117" s="100"/>
      <c r="AT117" s="100"/>
      <c r="AU117" s="101"/>
      <c r="AV117" s="101"/>
      <c r="AW117" s="101"/>
      <c r="AX117" s="101"/>
      <c r="AY117" s="10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100"/>
      <c r="BK117" s="100"/>
      <c r="BL117" s="100"/>
      <c r="BM117" s="168"/>
      <c r="BN117" s="168"/>
      <c r="BO117" s="168"/>
      <c r="BP117" s="168"/>
      <c r="BQ117" s="100"/>
      <c r="BR117" s="100"/>
      <c r="BS117" s="100"/>
      <c r="BT117" s="99"/>
      <c r="BU117" s="99"/>
      <c r="BV117" s="99"/>
      <c r="BW117" s="71"/>
      <c r="BX117" s="100"/>
      <c r="BY117" s="100"/>
      <c r="BZ117" s="100"/>
      <c r="CA117" s="100"/>
      <c r="CB117" s="100"/>
      <c r="CC117" s="100"/>
      <c r="CD117" s="100"/>
      <c r="CE117" s="101"/>
      <c r="CF117" s="101"/>
      <c r="CG117" s="101"/>
      <c r="CH117" s="101"/>
      <c r="CI117" s="101"/>
      <c r="CJ117" s="101"/>
      <c r="CK117" s="100"/>
      <c r="CL117" s="100"/>
      <c r="CM117" s="100"/>
      <c r="CN117" s="101"/>
      <c r="CO117" s="101"/>
      <c r="CP117" s="101"/>
    </row>
    <row r="118" spans="1:94" x14ac:dyDescent="0.3">
      <c r="D118" s="75"/>
      <c r="E118" s="73"/>
      <c r="F118" s="73"/>
      <c r="G118" s="73"/>
      <c r="H118" s="73"/>
    </row>
    <row r="119" spans="1:94" x14ac:dyDescent="0.3">
      <c r="C119" s="2"/>
      <c r="D119" s="2"/>
      <c r="E119" s="2"/>
      <c r="F119" s="2"/>
      <c r="G119" s="2"/>
      <c r="H119" s="2"/>
      <c r="I119" s="2"/>
      <c r="J119" s="2"/>
      <c r="K119" s="2"/>
      <c r="L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K119" s="2"/>
      <c r="CL119" s="2"/>
      <c r="CM119" s="2"/>
    </row>
  </sheetData>
  <mergeCells count="4">
    <mergeCell ref="D117:H117"/>
    <mergeCell ref="A97:A98"/>
    <mergeCell ref="AU1:AY1"/>
    <mergeCell ref="A117:C117"/>
  </mergeCells>
  <printOptions horizontalCentered="1"/>
  <pageMargins left="0.35433070866141736" right="0.19685039370078741" top="0.47244094488188981" bottom="0.51181102362204722" header="0.19685039370078741" footer="0.35433070866141736"/>
  <pageSetup paperSize="9" fitToWidth="0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นผ.3.1 ปี 61</vt:lpstr>
      <vt:lpstr>Sheet1</vt:lpstr>
      <vt:lpstr>'นผ.3.1 ปี 61'!Print_Titles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2017-02-20T06:03:51Z</cp:lastPrinted>
  <dcterms:created xsi:type="dcterms:W3CDTF">2016-05-24T15:29:56Z</dcterms:created>
  <dcterms:modified xsi:type="dcterms:W3CDTF">2017-02-20T06:25:47Z</dcterms:modified>
</cp:coreProperties>
</file>