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SD2021_07\Desktop\คำของบประมาณ 2568\"/>
    </mc:Choice>
  </mc:AlternateContent>
  <xr:revisionPtr revIDLastSave="0" documentId="13_ncr:1_{E74391BB-7493-4013-B339-FA5E40E671E2}" xr6:coauthVersionLast="47" xr6:coauthVersionMax="47" xr10:uidLastSave="{00000000-0000-0000-0000-000000000000}"/>
  <bookViews>
    <workbookView xWindow="-120" yWindow="-120" windowWidth="29040" windowHeight="16440" activeTab="4" xr2:uid="{00000000-000D-0000-FFFF-FFFF00000000}"/>
  </bookViews>
  <sheets>
    <sheet name="สรุปแผนงานบุคลากรภาครัฐ 68" sheetId="26" r:id="rId1"/>
    <sheet name="1.เงินเดือน เลื่อนในงบกลาง" sheetId="27" r:id="rId2"/>
    <sheet name="2.ค่าจ้างประจำ" sheetId="28" r:id="rId3"/>
    <sheet name="3. ค่าตอบแทนพนักงานราชการ" sheetId="29" r:id="rId4"/>
    <sheet name="4. กรอบอัตรากำลัง" sheetId="30" r:id="rId5"/>
  </sheets>
  <definedNames>
    <definedName name="_xlnm.Print_Titles" localSheetId="1">'1.เงินเดือน เลื่อนในงบกลาง'!$17:$19</definedName>
    <definedName name="_xlnm.Print_Titles" localSheetId="0">'สรุปแผนงานบุคลากรภาครัฐ 68'!$6:$7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8" i="29" l="1"/>
  <c r="O38" i="29"/>
  <c r="N38" i="29"/>
  <c r="M38" i="29"/>
  <c r="L38" i="29"/>
  <c r="K38" i="29"/>
  <c r="J38" i="29"/>
  <c r="I38" i="29"/>
  <c r="H38" i="29"/>
  <c r="G38" i="29"/>
  <c r="F38" i="29"/>
  <c r="E38" i="29"/>
  <c r="P31" i="29"/>
  <c r="O31" i="29"/>
  <c r="N31" i="29"/>
  <c r="M31" i="29"/>
  <c r="L31" i="29"/>
  <c r="K31" i="29"/>
  <c r="J31" i="29"/>
  <c r="I31" i="29"/>
  <c r="F31" i="29"/>
  <c r="E31" i="29"/>
  <c r="H31" i="29"/>
  <c r="G31" i="29"/>
  <c r="P29" i="29"/>
  <c r="O29" i="29"/>
  <c r="N29" i="29"/>
  <c r="M29" i="29"/>
  <c r="L29" i="29"/>
  <c r="K29" i="29"/>
  <c r="J29" i="29"/>
  <c r="I29" i="29"/>
  <c r="H29" i="29"/>
  <c r="G29" i="29"/>
  <c r="F29" i="29"/>
  <c r="E29" i="29"/>
  <c r="P28" i="29"/>
  <c r="N28" i="29"/>
  <c r="L28" i="29"/>
  <c r="J28" i="29"/>
  <c r="H28" i="29"/>
  <c r="F28" i="29"/>
  <c r="M28" i="29"/>
  <c r="K28" i="29"/>
  <c r="I28" i="29"/>
  <c r="F21" i="29"/>
  <c r="P21" i="29"/>
  <c r="O21" i="29"/>
  <c r="O28" i="29" s="1"/>
  <c r="N21" i="29"/>
  <c r="M21" i="29"/>
  <c r="L21" i="29"/>
  <c r="K21" i="29"/>
  <c r="J21" i="29"/>
  <c r="I21" i="29"/>
  <c r="H21" i="29"/>
  <c r="G21" i="29"/>
  <c r="G28" i="29" s="1"/>
  <c r="E21" i="29"/>
  <c r="E28" i="29" s="1"/>
  <c r="L8" i="30"/>
  <c r="Q8" i="30"/>
  <c r="L9" i="30"/>
  <c r="Q9" i="30"/>
  <c r="L10" i="30"/>
  <c r="Q10" i="30"/>
  <c r="L11" i="30"/>
  <c r="Q11" i="30"/>
  <c r="L12" i="30"/>
  <c r="Q12" i="30"/>
  <c r="L13" i="30"/>
  <c r="Q13" i="30"/>
  <c r="L14" i="30"/>
  <c r="Q14" i="30"/>
  <c r="L15" i="30"/>
  <c r="Q15" i="30"/>
  <c r="L16" i="30"/>
  <c r="Q16" i="30"/>
  <c r="L17" i="30"/>
  <c r="Q17" i="30"/>
  <c r="L18" i="30"/>
  <c r="Q18" i="30"/>
  <c r="L19" i="30"/>
  <c r="Q19" i="30"/>
  <c r="L20" i="30"/>
  <c r="Q20" i="30"/>
  <c r="L21" i="30"/>
  <c r="Q21" i="30"/>
  <c r="L22" i="30"/>
  <c r="Q22" i="30"/>
  <c r="L23" i="30"/>
  <c r="Q23" i="30"/>
  <c r="L24" i="30"/>
  <c r="Q24" i="30"/>
  <c r="H33" i="28"/>
  <c r="H36" i="28" s="1"/>
  <c r="F33" i="28"/>
  <c r="F36" i="28" s="1"/>
  <c r="P31" i="28"/>
  <c r="P33" i="28" s="1"/>
  <c r="P36" i="28" s="1"/>
  <c r="N31" i="28"/>
  <c r="N33" i="28" s="1"/>
  <c r="N36" i="28" s="1"/>
  <c r="L31" i="28"/>
  <c r="L33" i="28" s="1"/>
  <c r="L36" i="28" s="1"/>
  <c r="J31" i="28"/>
  <c r="J33" i="28" s="1"/>
  <c r="J36" i="28" s="1"/>
  <c r="H31" i="28"/>
  <c r="F31" i="28"/>
  <c r="P29" i="28"/>
  <c r="N29" i="28"/>
  <c r="L29" i="28"/>
  <c r="J29" i="28"/>
  <c r="H29" i="28"/>
  <c r="F29" i="28"/>
  <c r="P21" i="28"/>
  <c r="P26" i="28" s="1"/>
  <c r="P27" i="28" s="1"/>
  <c r="O21" i="28"/>
  <c r="O26" i="28" s="1"/>
  <c r="O27" i="28" s="1"/>
  <c r="O28" i="28" s="1"/>
  <c r="O29" i="28" s="1"/>
  <c r="O30" i="28" s="1"/>
  <c r="O31" i="28" s="1"/>
  <c r="O33" i="28" s="1"/>
  <c r="O36" i="28" s="1"/>
  <c r="N21" i="28"/>
  <c r="N26" i="28" s="1"/>
  <c r="N27" i="28" s="1"/>
  <c r="M21" i="28"/>
  <c r="M26" i="28" s="1"/>
  <c r="M27" i="28" s="1"/>
  <c r="M28" i="28" s="1"/>
  <c r="M29" i="28" s="1"/>
  <c r="M30" i="28" s="1"/>
  <c r="M31" i="28" s="1"/>
  <c r="M33" i="28" s="1"/>
  <c r="M36" i="28" s="1"/>
  <c r="L21" i="28"/>
  <c r="L26" i="28" s="1"/>
  <c r="L27" i="28" s="1"/>
  <c r="K21" i="28"/>
  <c r="K26" i="28" s="1"/>
  <c r="K27" i="28" s="1"/>
  <c r="K28" i="28" s="1"/>
  <c r="K29" i="28" s="1"/>
  <c r="K30" i="28" s="1"/>
  <c r="K31" i="28" s="1"/>
  <c r="K33" i="28" s="1"/>
  <c r="K36" i="28" s="1"/>
  <c r="J21" i="28"/>
  <c r="J26" i="28" s="1"/>
  <c r="J27" i="28" s="1"/>
  <c r="I21" i="28"/>
  <c r="I26" i="28" s="1"/>
  <c r="I27" i="28" s="1"/>
  <c r="I28" i="28" s="1"/>
  <c r="I29" i="28" s="1"/>
  <c r="I30" i="28" s="1"/>
  <c r="I31" i="28" s="1"/>
  <c r="I33" i="28" s="1"/>
  <c r="I36" i="28" s="1"/>
  <c r="H21" i="28"/>
  <c r="H26" i="28" s="1"/>
  <c r="H27" i="28" s="1"/>
  <c r="G21" i="28"/>
  <c r="G26" i="28" s="1"/>
  <c r="G27" i="28" s="1"/>
  <c r="G28" i="28" s="1"/>
  <c r="G29" i="28" s="1"/>
  <c r="G30" i="28" s="1"/>
  <c r="G31" i="28" s="1"/>
  <c r="G33" i="28" s="1"/>
  <c r="G36" i="28" s="1"/>
  <c r="F21" i="28"/>
  <c r="F26" i="28" s="1"/>
  <c r="F27" i="28" s="1"/>
  <c r="E21" i="28"/>
  <c r="E26" i="28" s="1"/>
  <c r="E27" i="28" s="1"/>
  <c r="E28" i="28" s="1"/>
  <c r="E29" i="28" s="1"/>
  <c r="E30" i="28" s="1"/>
  <c r="E31" i="28" s="1"/>
  <c r="E33" i="28" s="1"/>
  <c r="E36" i="28" s="1"/>
  <c r="N52" i="27"/>
  <c r="M52" i="27"/>
  <c r="L52" i="27"/>
  <c r="K52" i="27"/>
  <c r="J52" i="27"/>
  <c r="I52" i="27"/>
  <c r="H52" i="27"/>
  <c r="F52" i="27"/>
  <c r="E52" i="27"/>
  <c r="M42" i="28"/>
  <c r="I42" i="28"/>
  <c r="H42" i="28"/>
  <c r="N43" i="28"/>
  <c r="N42" i="28" s="1"/>
  <c r="M43" i="28"/>
  <c r="L43" i="28"/>
  <c r="L42" i="28" s="1"/>
  <c r="K43" i="28"/>
  <c r="K42" i="28" s="1"/>
  <c r="J43" i="28"/>
  <c r="J42" i="28" s="1"/>
  <c r="I43" i="28"/>
  <c r="H43" i="28"/>
  <c r="G43" i="28"/>
  <c r="G42" i="28" s="1"/>
  <c r="F43" i="28"/>
  <c r="F42" i="28" s="1"/>
  <c r="E43" i="28"/>
  <c r="E42" i="28" s="1"/>
  <c r="N60" i="27"/>
  <c r="M60" i="27"/>
  <c r="L60" i="27"/>
  <c r="K60" i="27"/>
  <c r="J60" i="27"/>
  <c r="I60" i="27"/>
  <c r="H60" i="27"/>
  <c r="G60" i="27"/>
  <c r="G52" i="27" s="1"/>
  <c r="F60" i="27"/>
  <c r="E60" i="27"/>
  <c r="N58" i="27"/>
  <c r="M58" i="27"/>
  <c r="L58" i="27"/>
  <c r="K58" i="27"/>
  <c r="J58" i="27"/>
  <c r="I58" i="27"/>
  <c r="H58" i="27"/>
  <c r="G58" i="27"/>
  <c r="F58" i="27"/>
  <c r="E58" i="27"/>
  <c r="N55" i="27"/>
  <c r="M55" i="27"/>
  <c r="L55" i="27"/>
  <c r="K55" i="27"/>
  <c r="J55" i="27"/>
  <c r="I55" i="27"/>
  <c r="H55" i="27"/>
  <c r="G55" i="27"/>
  <c r="F55" i="27"/>
  <c r="E55" i="27"/>
  <c r="N53" i="27"/>
  <c r="M53" i="27"/>
  <c r="L53" i="27"/>
  <c r="K53" i="27"/>
  <c r="J53" i="27"/>
  <c r="I53" i="27"/>
  <c r="H53" i="27"/>
  <c r="G53" i="27"/>
  <c r="F53" i="27"/>
  <c r="E53" i="27"/>
  <c r="P46" i="27"/>
  <c r="O46" i="27"/>
  <c r="N46" i="27"/>
  <c r="M46" i="27"/>
  <c r="L46" i="27"/>
  <c r="K46" i="27"/>
  <c r="J46" i="27"/>
  <c r="I46" i="27"/>
  <c r="H46" i="27"/>
  <c r="G46" i="27"/>
  <c r="F46" i="27"/>
  <c r="E46" i="27"/>
  <c r="P44" i="27"/>
  <c r="O44" i="27"/>
  <c r="N44" i="27"/>
  <c r="M44" i="27"/>
  <c r="L44" i="27"/>
  <c r="K44" i="27"/>
  <c r="J44" i="27"/>
  <c r="I44" i="27"/>
  <c r="H44" i="27"/>
  <c r="G44" i="27"/>
  <c r="F44" i="27"/>
  <c r="E44" i="27"/>
  <c r="P41" i="27"/>
  <c r="N41" i="27"/>
  <c r="L41" i="27"/>
  <c r="J41" i="27"/>
  <c r="H41" i="27"/>
  <c r="F41" i="27"/>
  <c r="O41" i="27"/>
  <c r="M41" i="27"/>
  <c r="K41" i="27"/>
  <c r="I41" i="27"/>
  <c r="G41" i="27"/>
  <c r="E41" i="27"/>
  <c r="F36" i="27"/>
  <c r="G36" i="27"/>
  <c r="H36" i="27"/>
  <c r="I36" i="27"/>
  <c r="J36" i="27"/>
  <c r="K36" i="27"/>
  <c r="L36" i="27"/>
  <c r="M36" i="27"/>
  <c r="N36" i="27"/>
  <c r="O36" i="27"/>
  <c r="P36" i="27"/>
  <c r="E36" i="27"/>
  <c r="P35" i="27"/>
  <c r="N35" i="27"/>
  <c r="L35" i="27"/>
  <c r="J35" i="27"/>
  <c r="H35" i="27"/>
  <c r="O35" i="27"/>
  <c r="M35" i="27"/>
  <c r="K35" i="27"/>
  <c r="I35" i="27"/>
  <c r="G35" i="27"/>
  <c r="E35" i="27"/>
  <c r="O29" i="27"/>
  <c r="M29" i="27"/>
  <c r="K29" i="27"/>
  <c r="I29" i="27"/>
  <c r="G29" i="27"/>
  <c r="P29" i="27"/>
  <c r="N29" i="27"/>
  <c r="L29" i="27"/>
  <c r="J29" i="27"/>
  <c r="H29" i="27"/>
  <c r="F29" i="27"/>
  <c r="O28" i="27"/>
  <c r="M28" i="27"/>
  <c r="K28" i="27"/>
  <c r="I28" i="27"/>
  <c r="G28" i="27"/>
  <c r="G27" i="27" l="1"/>
  <c r="O27" i="27"/>
  <c r="M27" i="27"/>
  <c r="K27" i="27"/>
  <c r="I27" i="27"/>
  <c r="P27" i="27"/>
  <c r="N27" i="27"/>
  <c r="L27" i="27"/>
  <c r="J27" i="27"/>
  <c r="H27" i="27"/>
  <c r="E30" i="27"/>
  <c r="F30" i="27"/>
  <c r="F35" i="27" s="1"/>
  <c r="G30" i="27"/>
  <c r="H30" i="27"/>
  <c r="I30" i="27"/>
  <c r="J30" i="27"/>
  <c r="K30" i="27"/>
  <c r="L30" i="27"/>
  <c r="M30" i="27"/>
  <c r="N30" i="27"/>
  <c r="O30" i="27"/>
  <c r="P30" i="27"/>
  <c r="E29" i="27"/>
  <c r="E28" i="27"/>
  <c r="E27" i="27"/>
  <c r="G26" i="27"/>
  <c r="H26" i="27"/>
  <c r="I26" i="27"/>
  <c r="J26" i="27"/>
  <c r="K26" i="27"/>
  <c r="L26" i="27"/>
  <c r="M26" i="27"/>
  <c r="N26" i="27"/>
  <c r="O26" i="27"/>
  <c r="P26" i="27"/>
  <c r="E26" i="27"/>
  <c r="F22" i="27"/>
  <c r="F26" i="27" s="1"/>
  <c r="F27" i="27" s="1"/>
  <c r="G22" i="27"/>
  <c r="H22" i="27"/>
  <c r="I22" i="27"/>
  <c r="J22" i="27"/>
  <c r="K22" i="27"/>
  <c r="L22" i="27"/>
  <c r="M22" i="27"/>
  <c r="N22" i="27"/>
  <c r="O22" i="27"/>
  <c r="P22" i="27"/>
  <c r="E22" i="27"/>
  <c r="R45" i="30"/>
  <c r="P45" i="30"/>
  <c r="O45" i="30"/>
  <c r="N45" i="30"/>
  <c r="M45" i="30"/>
  <c r="K45" i="30"/>
  <c r="J45" i="30"/>
  <c r="I45" i="30"/>
  <c r="H45" i="30"/>
  <c r="G45" i="30"/>
  <c r="F45" i="30"/>
  <c r="Q44" i="30"/>
  <c r="L44" i="30"/>
  <c r="S44" i="30" s="1"/>
  <c r="Q43" i="30"/>
  <c r="L43" i="30"/>
  <c r="Q42" i="30"/>
  <c r="Q45" i="30" s="1"/>
  <c r="L42" i="30"/>
  <c r="S42" i="30" s="1"/>
  <c r="I38" i="30"/>
  <c r="K38" i="30" s="1"/>
  <c r="I37" i="30"/>
  <c r="K37" i="30" s="1"/>
  <c r="I36" i="30"/>
  <c r="K36" i="30" s="1"/>
  <c r="I35" i="30"/>
  <c r="K35" i="30" s="1"/>
  <c r="I34" i="30"/>
  <c r="K34" i="30" s="1"/>
  <c r="I33" i="30"/>
  <c r="K33" i="30" s="1"/>
  <c r="I32" i="30"/>
  <c r="K32" i="30" s="1"/>
  <c r="I31" i="30"/>
  <c r="K31" i="30" s="1"/>
  <c r="I30" i="30"/>
  <c r="K30" i="30" s="1"/>
  <c r="S24" i="30"/>
  <c r="S22" i="30"/>
  <c r="S21" i="30"/>
  <c r="S20" i="30"/>
  <c r="S19" i="30"/>
  <c r="S18" i="30"/>
  <c r="S16" i="30"/>
  <c r="S15" i="30"/>
  <c r="S14" i="30"/>
  <c r="S12" i="30"/>
  <c r="S11" i="30"/>
  <c r="S10" i="30"/>
  <c r="S9" i="30"/>
  <c r="S8" i="30"/>
  <c r="F16" i="29"/>
  <c r="B16" i="29"/>
  <c r="K15" i="29"/>
  <c r="N15" i="29" s="1"/>
  <c r="I15" i="29"/>
  <c r="K13" i="29"/>
  <c r="N13" i="29" s="1"/>
  <c r="I13" i="29"/>
  <c r="F15" i="28"/>
  <c r="B15" i="28"/>
  <c r="N13" i="28"/>
  <c r="N11" i="28"/>
  <c r="F16" i="27"/>
  <c r="B16" i="27"/>
  <c r="K14" i="27"/>
  <c r="N14" i="27" s="1"/>
  <c r="I14" i="27"/>
  <c r="I13" i="27"/>
  <c r="K12" i="27"/>
  <c r="N12" i="27" s="1"/>
  <c r="I12" i="27"/>
  <c r="S13" i="30" l="1"/>
  <c r="S17" i="30"/>
  <c r="S23" i="30"/>
  <c r="L45" i="30"/>
  <c r="S43" i="30"/>
  <c r="S45" i="30" s="1"/>
  <c r="C23" i="26" l="1"/>
  <c r="C38" i="26"/>
  <c r="C37" i="26" s="1"/>
  <c r="C36" i="26" s="1"/>
  <c r="G24" i="26" l="1"/>
  <c r="H24" i="26" s="1"/>
  <c r="C25" i="26"/>
  <c r="E23" i="26"/>
  <c r="D31" i="26"/>
  <c r="D30" i="26" s="1"/>
  <c r="E31" i="26"/>
  <c r="E30" i="26" s="1"/>
  <c r="F31" i="26"/>
  <c r="C31" i="26"/>
  <c r="C30" i="26" s="1"/>
  <c r="D38" i="26"/>
  <c r="E38" i="26"/>
  <c r="E37" i="26" s="1"/>
  <c r="E36" i="26" s="1"/>
  <c r="F38" i="26"/>
  <c r="G44" i="26"/>
  <c r="H44" i="26" s="1"/>
  <c r="D43" i="26"/>
  <c r="E43" i="26"/>
  <c r="F43" i="26"/>
  <c r="C43" i="26"/>
  <c r="D14" i="26"/>
  <c r="D11" i="26"/>
  <c r="G47" i="26"/>
  <c r="H47" i="26" s="1"/>
  <c r="G46" i="26"/>
  <c r="H46" i="26" s="1"/>
  <c r="G45" i="26"/>
  <c r="H45" i="26" s="1"/>
  <c r="G42" i="26"/>
  <c r="H42" i="26" s="1"/>
  <c r="G41" i="26"/>
  <c r="H41" i="26" s="1"/>
  <c r="G40" i="26"/>
  <c r="H40" i="26" s="1"/>
  <c r="G39" i="26"/>
  <c r="H39" i="26" s="1"/>
  <c r="G34" i="26"/>
  <c r="H34" i="26" s="1"/>
  <c r="G33" i="26"/>
  <c r="H33" i="26" s="1"/>
  <c r="G32" i="26"/>
  <c r="H32" i="26" s="1"/>
  <c r="G28" i="26"/>
  <c r="H28" i="26" s="1"/>
  <c r="G27" i="26"/>
  <c r="H27" i="26" s="1"/>
  <c r="G26" i="26"/>
  <c r="H26" i="26" s="1"/>
  <c r="G21" i="26"/>
  <c r="H21" i="26" s="1"/>
  <c r="G20" i="26"/>
  <c r="H20" i="26" s="1"/>
  <c r="G19" i="26"/>
  <c r="H19" i="26" s="1"/>
  <c r="G18" i="26"/>
  <c r="H18" i="26" s="1"/>
  <c r="G17" i="26"/>
  <c r="H17" i="26" s="1"/>
  <c r="G16" i="26"/>
  <c r="H16" i="26" s="1"/>
  <c r="G15" i="26"/>
  <c r="H15" i="26" s="1"/>
  <c r="G13" i="26"/>
  <c r="H13" i="26" s="1"/>
  <c r="G12" i="26"/>
  <c r="H12" i="26" s="1"/>
  <c r="E11" i="26"/>
  <c r="E10" i="26" s="1"/>
  <c r="F11" i="26"/>
  <c r="C11" i="26"/>
  <c r="C10" i="26" s="1"/>
  <c r="C14" i="26"/>
  <c r="D25" i="26"/>
  <c r="D23" i="26" s="1"/>
  <c r="E25" i="26"/>
  <c r="F25" i="26"/>
  <c r="F23" i="26" s="1"/>
  <c r="D10" i="26" l="1"/>
  <c r="D9" i="26" s="1"/>
  <c r="C9" i="26"/>
  <c r="C8" i="26" s="1"/>
  <c r="D37" i="26"/>
  <c r="D36" i="26" s="1"/>
  <c r="G43" i="26"/>
  <c r="H43" i="26" s="1"/>
  <c r="G25" i="26"/>
  <c r="H25" i="26" s="1"/>
  <c r="F30" i="26"/>
  <c r="G30" i="26" s="1"/>
  <c r="H30" i="26" s="1"/>
  <c r="G23" i="26"/>
  <c r="H23" i="26" s="1"/>
  <c r="F37" i="26"/>
  <c r="G31" i="26"/>
  <c r="H31" i="26" s="1"/>
  <c r="G38" i="26"/>
  <c r="H38" i="26" s="1"/>
  <c r="E9" i="26"/>
  <c r="E8" i="26" s="1"/>
  <c r="G11" i="26"/>
  <c r="H11" i="26" s="1"/>
  <c r="E14" i="26"/>
  <c r="F14" i="26"/>
  <c r="F10" i="26" s="1"/>
  <c r="D8" i="26" l="1"/>
  <c r="F9" i="26"/>
  <c r="G10" i="26"/>
  <c r="H10" i="26" s="1"/>
  <c r="F36" i="26"/>
  <c r="G36" i="26" s="1"/>
  <c r="H36" i="26" s="1"/>
  <c r="G37" i="26"/>
  <c r="H37" i="26" s="1"/>
  <c r="G14" i="26"/>
  <c r="H14" i="26" s="1"/>
  <c r="G9" i="26" l="1"/>
  <c r="H9" i="26" s="1"/>
  <c r="F8" i="26"/>
  <c r="G8" i="26" s="1"/>
  <c r="H8" i="26" s="1"/>
</calcChain>
</file>

<file path=xl/sharedStrings.xml><?xml version="1.0" encoding="utf-8"?>
<sst xmlns="http://schemas.openxmlformats.org/spreadsheetml/2006/main" count="692" uniqueCount="316">
  <si>
    <t>เงินประจำตำแหน่ง</t>
  </si>
  <si>
    <t>เงินเพิ่ม</t>
  </si>
  <si>
    <t>ค่าตอบแทนรายเดือน</t>
  </si>
  <si>
    <t>2. งบดำเนินงาน</t>
  </si>
  <si>
    <t>รายการ</t>
  </si>
  <si>
    <t>อัตรา</t>
  </si>
  <si>
    <t>MTEF</t>
  </si>
  <si>
    <t>(2) อัตราใหม่</t>
  </si>
  <si>
    <t>2.1.2 ค่าใช้สอย</t>
  </si>
  <si>
    <t>2.1 ค่าตอบแทน ใช้สอยและวัสดุ</t>
  </si>
  <si>
    <t>(1) อัตราเดิม</t>
  </si>
  <si>
    <t>แผนงานบุคลากรภาครัฐ</t>
  </si>
  <si>
    <t>รวมทั้งสิ้น</t>
  </si>
  <si>
    <t>วงเงิน</t>
  </si>
  <si>
    <t>ร้อยละ</t>
  </si>
  <si>
    <t>ข้อเสนอ</t>
  </si>
  <si>
    <t>คำขอ</t>
  </si>
  <si>
    <t>คำชี้แจง</t>
  </si>
  <si>
    <t>หน่วย : ล้านบาท (ทศนิยม 4 ตำแหน่ง)</t>
  </si>
  <si>
    <t>(แผนงานบุคลากรภาครัฐ)</t>
  </si>
  <si>
    <t>เงินเพิ่มการครองชีพชั่วคราว</t>
  </si>
  <si>
    <t>ส่วนที่ 2 คำนวณกรอบอัตรากำลังพนักงานราชการที่สามารถจ้าง</t>
  </si>
  <si>
    <t>หน่วย : อัตรา</t>
  </si>
  <si>
    <t>สูตร
คำนวณ</t>
  </si>
  <si>
    <t>พนักงานราชการ</t>
  </si>
  <si>
    <t>พรก. กลุ่ม 2</t>
  </si>
  <si>
    <t>พรก. กลุ่ม 3</t>
  </si>
  <si>
    <t>กรอบอัตรากำลังพนักงานราชการเพิ่มเติม
เพื่อรองรับการจ้างพนักงานราชการศักยภาพสูง</t>
  </si>
  <si>
    <t>พรก. ที่จ้างทดแทนข้าราชการที่เกษียณอายุ (ที่ คพร. อนุมัติกรอบแล้ว)</t>
  </si>
  <si>
    <t>พรก. กลุ่ม 1</t>
  </si>
  <si>
    <t>บริการ</t>
  </si>
  <si>
    <t>เทคนิค</t>
  </si>
  <si>
    <t>บริหารทั่วไป</t>
  </si>
  <si>
    <t>วิชาชีพเฉพาะ</t>
  </si>
  <si>
    <t>เชี่ยวชาญเฉพาะ</t>
  </si>
  <si>
    <t>เชี่ยวชาญพิเศษ</t>
  </si>
  <si>
    <t>รวม</t>
  </si>
  <si>
    <t>(ครม. 5 ตค 47)</t>
  </si>
  <si>
    <t>เพิ่มใหม่ตามยุทธศาสตร์ประเทศ (CS)</t>
  </si>
  <si>
    <t>เชื่อยวพิเศษ</t>
  </si>
  <si>
    <t>(1) กรอบอัตรากำลัง พรก. ที่ คพร. อนุมัติ /จัดสรร /ปรับปรุงกรอบล่าสุด</t>
  </si>
  <si>
    <t>(3) = (1)-(2)</t>
  </si>
  <si>
    <t>(4)= ผลรวมของ (4.1) ถึง (4.4)</t>
  </si>
  <si>
    <t>(5)  ยุบ  พรก. กลุ่มที่ 2 /พรก. กลุ่มที่ 3/พนักงานศักยภาพสูง</t>
  </si>
  <si>
    <t>(5)=(4)</t>
  </si>
  <si>
    <t>(6)  คงเหลือ พรก. กลุ่ม 2 / พรก. กลุ่ม 3/พนักงานศักยภาพสูง</t>
  </si>
  <si>
    <t>(6)=(1)-(5)</t>
  </si>
  <si>
    <t>(7)=(3)+(4)</t>
  </si>
  <si>
    <t>(8)=(8.1)+(8.2)</t>
  </si>
  <si>
    <t>(9)=(7)-(8)</t>
  </si>
  <si>
    <t>(10)=(4.4)</t>
  </si>
  <si>
    <t>(12)=(8)-(10)+(11)</t>
  </si>
  <si>
    <t>(13)  คงเหลือ กรอบ พรก. ที่สามารถจ้างได้ในปีถัดไป</t>
  </si>
  <si>
    <t>(13)=(7)-(12)</t>
  </si>
  <si>
    <t>ลูกจ้างประจำ</t>
  </si>
  <si>
    <t>ลูกจ้างประจำ
(ตำแหน่งที่ไม่มีลักษณะงานจ้างเหมาบริการและ
สามารถจ้าง พรก. ทดแทนได้)</t>
  </si>
  <si>
    <t>ลูกจ้างประจำ 4 ประเภท ที่มีลักษณะงานจ้างเหมาบริการ
(แม่บ้าน/คนสวน/คนขัยรถ/รปภ)</t>
  </si>
  <si>
    <t>ช่าง</t>
  </si>
  <si>
    <t>สนับสนุน</t>
  </si>
  <si>
    <t>เทคนิคพิเศษ</t>
  </si>
  <si>
    <t>(1) ลูกจ้างประจำที่เป็นฐานกรอบ พรก</t>
  </si>
  <si>
    <t>(3) ยุบ (ไปจ้างเหมาแทน)</t>
  </si>
  <si>
    <t>(4) ลูกจ้างประจำที่เป็นฐานกรอบ พรก.คงเหลือ</t>
  </si>
  <si>
    <t>พรก.
 กลุ่ม 2</t>
  </si>
  <si>
    <t>พรก. 
กลุ่ม 3</t>
  </si>
  <si>
    <t>พรก. ที่จ้างทดแทนข้าราชการที่เกษียณอายุ (ที่ อ.ก.พ. กระทรวง อนุมัติแล้ว)</t>
  </si>
  <si>
    <t>2. คงเหลือ กรอบ พรก. ที่สามารถจ้างได้ในปีถัดไป</t>
  </si>
  <si>
    <t>3. ลูกจ้างประจำที่เป็นฐานกรอบ พรก.คงเหลือ</t>
  </si>
  <si>
    <t xml:space="preserve">หมายเหตุ </t>
  </si>
  <si>
    <t>กระทรวง :</t>
  </si>
  <si>
    <t>กระทรวงแรงงาน</t>
  </si>
  <si>
    <t>หน่วยงาน :</t>
  </si>
  <si>
    <t>กรมพัฒนาฝีมือแรงงาน</t>
  </si>
  <si>
    <t>สรุป เสนอตั้งงบประมาณ</t>
  </si>
  <si>
    <t>จำนวน</t>
  </si>
  <si>
    <t>งบประมาณ</t>
  </si>
  <si>
    <t>ล้านบาท (รวมส่วนควบและค่าใช้จ่ายตามสิทธิ)</t>
  </si>
  <si>
    <t>ประกอบด้วย</t>
  </si>
  <si>
    <t>ล้านบาท (ไม่รวมส่วนควบ)</t>
  </si>
  <si>
    <t>ลบ.</t>
  </si>
  <si>
    <t>คิดเป็นร้อยละ</t>
  </si>
  <si>
    <t>คงเหลือ</t>
  </si>
  <si>
    <t xml:space="preserve">     (ไม่รวมส่วนควบเงินเดือน)</t>
  </si>
  <si>
    <t>(ไม่รวมส่วนควบเงินเดือน)</t>
  </si>
  <si>
    <t xml:space="preserve">(1.1) พนักงานราชการ กลุ่ม 1 ตามกรอบ คพร.  (ซึ่งไม่รวมกลุ่มเชี่ยวชาญพิเศษ )  </t>
  </si>
  <si>
    <t>(1.2) พนักงานราชการ กลุ่ม 2 (ตามมติ ครม. 5 ต.ค. 47)</t>
  </si>
  <si>
    <t xml:space="preserve">(1.3) พนักงานราชการ กลุ่มที่ 3  (CS) </t>
  </si>
  <si>
    <t xml:space="preserve">(1.4) พนักงานราชการที่จ้างทดแทนข้าราชการที่เกษียณอายุราชการ </t>
  </si>
  <si>
    <t>(7) อัตราหมุนเวียน (จากการเกษียณ ตาย ลาออก ระหว่างปี)</t>
  </si>
  <si>
    <t>กรณี ลูกจ้างประจำเกษียณแล้วยุบ และจ้างพนักงานราชการทดแทน</t>
  </si>
  <si>
    <t>(กรณีเงินเลื่อนขั้นอยู่ในงบกลาง และมีการเลื่อนเงินเดือนปีละ 2 ครั้ง)</t>
  </si>
  <si>
    <t>(2.1) อัตราเกษียณ กลุ่มงานบริการ</t>
  </si>
  <si>
    <t>(2.2) อัตราเกษียณ กลุ่มงานสนับสนุน</t>
  </si>
  <si>
    <t>(2.3) อัตราเกษียณ กลุ่มงานช่าง</t>
  </si>
  <si>
    <t>(2.4) อัตราเกษียณ กลุ่มงานเทคนิคพิเศษ</t>
  </si>
  <si>
    <t>(4) ฐานค่าจ้าง 6 เดือนแรก = (3) x 6 เดือน</t>
  </si>
  <si>
    <t>ล้านบาท</t>
  </si>
  <si>
    <t>ประเภท</t>
  </si>
  <si>
    <t>เงิน พ.ส.ร. (เงินเพิ่มพิเศษสำหรับการสู้รบ) [อัตราเดิม]</t>
  </si>
  <si>
    <t>เงิน สปพ. (เงินสวัสดิการสำหรับการปฎิบัติงานประจำสำนักงานในพื้นที่พิเศษ) [อัตราเดิม]</t>
  </si>
  <si>
    <t>(2.1) อัตราเกษียณ ตำแหน่งประเภทบริหารและอำนวยการ</t>
  </si>
  <si>
    <t>(2.3) อัตราเกษียณ ตำแหน่งประเภททั่วไป</t>
  </si>
  <si>
    <t>(7.3) อัตราว่างมีเงินพร้อมบรรจุ</t>
  </si>
  <si>
    <t>(10.1) อัตราทดแทนเกษียณ ตำแหน่งประเภทบริหารและอำนวยการ</t>
  </si>
  <si>
    <t>(10.2) อัตราทดแทนเกษียณ ตำแหน่งประเภทวิชาการและทั่วไป</t>
  </si>
  <si>
    <t>เงินประจำตำแหน่ง [อัตราเดิม]</t>
  </si>
  <si>
    <t>เงินค่าตอบแทนรายเดือนสำหรับข้าราชการระดับ 8 และ 8ว หรือเทียบเท่าตามระเบียบฯ ข้อ 6 [อัตราเดิม]</t>
  </si>
  <si>
    <t>เงินค่าตอบแทนเท่ากับเงินประจำตำแหน่ง [อัตราเดิม]</t>
  </si>
  <si>
    <t>เงินเพิ่มการครองชีพชั่วคราว [อัตราเดิม]</t>
  </si>
  <si>
    <t>เงิน พ.ต.ก. (เงินเพิ่มตำแหน่งที่มีเหตุพิเศษของขรก.พลเรือน (ผู้ปฏิบัติงานด้านนิติกร)) [อัตราเดิม]</t>
  </si>
  <si>
    <t>เงิน สปพ. (เงินสวัสดิการสำหรับการปฏิบัติงานประจำสำนักงานในพื้นที่พิเศษ ) [อัตราเดิม]</t>
  </si>
  <si>
    <t>1. งบบุคลากร</t>
  </si>
  <si>
    <t>1.1.1 เงินเดือน</t>
  </si>
  <si>
    <t>1.1.2 เงินอื่นๆ ที่จ่ายควบกับเงินเดือน</t>
  </si>
  <si>
    <t>(1) เงินประจำตำแหน่งของข้าราชการ</t>
  </si>
  <si>
    <t>(2) เงินเพิ่มพิเศษสำหรับการสู้รบ (พ.ส.ร)</t>
  </si>
  <si>
    <t xml:space="preserve">(3) เงินสวัสดิการสำหรับการปฏิบัติงานประจำสำนักงานในพื้นที่พิเศษ (ส.ป.พ.) </t>
  </si>
  <si>
    <t>(4) เงินค่าตอบแทนเป็นรายเดือนของข้าราชการ</t>
  </si>
  <si>
    <t>(5) เงินช่วยเหลือการครองชีพข้าราชการระดับต้น</t>
  </si>
  <si>
    <t>(6) เงินเพิ่มสำหรับตำแหน่งที่มีเหตุพิเศษฯ (ปฎิบัติงานด้านนิติกร)</t>
  </si>
  <si>
    <t>1.2.1 ค่าจ้างประจำ</t>
  </si>
  <si>
    <t>1.2.2 เงินเพิ่มอื่นที่จ่ายควบกับค่าจ้างประจำ</t>
  </si>
  <si>
    <t>(1) เงินเพิ่มพิเศษสำหรับการสู้รบ (พ.ส.ร)</t>
  </si>
  <si>
    <t xml:space="preserve">(2) เงินสวัสดิการสำหรับการปฏิบัติงานประจำสำนักงานในพื้นที่พิเศษ (ส.ป.พ.) </t>
  </si>
  <si>
    <t>2.1.1 ค่าตอบแทน</t>
  </si>
  <si>
    <t>(1) เงินสมทบกองทุนประกันสังคม (ทำสัญญาแล้ว) อัตราเดิม</t>
  </si>
  <si>
    <t>(2) เงินสมทบกองทุนประกันสังคม อัตราใหม่</t>
  </si>
  <si>
    <t>(3) เงินสมทบเข้ากองทุนเงินทดแทน</t>
  </si>
  <si>
    <t>(4) ..........(แสดงรายการภาระผูกพัน)...........</t>
  </si>
  <si>
    <t>งบประมาณทั้งสิ้น</t>
  </si>
  <si>
    <t>ปี .... ตั้งงบประมาณ</t>
  </si>
  <si>
    <t>ปี .... ผูกพันงบประมาณ</t>
  </si>
  <si>
    <t>4. งบเงินอุดหนุน</t>
  </si>
  <si>
    <t xml:space="preserve"> (ให้แสดงค่าใช้จ่ายและภารผูกพันตามแบบ
งบบุคลากรข้างต้น)</t>
  </si>
  <si>
    <t>5. งบรายจ่ายอื่น</t>
  </si>
  <si>
    <t>1.3.1 ค่าตอบแทนพนักงานราชการ</t>
  </si>
  <si>
    <t>1.3.2 เงินเพิ่มอื่น ๆ ที่จ่ายควบกับค่าตอบแทนพนักงานราชการ</t>
  </si>
  <si>
    <t>(3) เงินเพิ่มอื่น ๆ ที่จ่ายควบกับค่าจ้างประจำ</t>
  </si>
  <si>
    <t xml:space="preserve">         (1) อัตราเดิม</t>
  </si>
  <si>
    <t xml:space="preserve">         (2) อัตราใหม่</t>
  </si>
  <si>
    <t>(4) อื่น ๆ</t>
  </si>
  <si>
    <t>1.1 เงินเดือน (รวมเงินอื่น ๆ ที่จ่ายควบกับเงินเดือน)</t>
  </si>
  <si>
    <t>1.2 ค่าจ้างประจำ (รวมเงินเพิ่มอื่น ๆ ที่จ่ายควบกับค่าจ้างประจำ)</t>
  </si>
  <si>
    <t xml:space="preserve">(7) เงินเพิ่มอื่น ๆ ที่จ่ายควบกับเงินเดือน </t>
  </si>
  <si>
    <t>1.3 ค่าตอบแทนพนักงานราชการ  (รวมเงินเพิ่มอื่น ๆ  ที่จ่ายควบกับค่าตอบแทนพนักงานราชการ</t>
  </si>
  <si>
    <t>(1) เงินตอบแทนพิเศษของข้าราชการผู้ได้รับเงินเดือนถึงขั้นสูงของอันดับ</t>
  </si>
  <si>
    <t>(2) เงินตอบแทนพิเศษของลูกจ้างประจำผู้ได้รับค่าจ้างถึงขั้นสูงของตำแหน่ง</t>
  </si>
  <si>
    <t>(3) เงินตอบแทนพิเศษรายเดือนสำหรับผู้ปฏิบัติงานในเขตพื้นที่พิเศษ (จว.เบิก)</t>
  </si>
  <si>
    <t>(4) อื่น ๆ ฯลฯ</t>
  </si>
  <si>
    <t>อัตราเดิม ปี 2565</t>
  </si>
  <si>
    <t>(14) ประมาณการงบประมาณปี 2566  = (12)+(13)</t>
  </si>
  <si>
    <t>(15) หัก เงินเดือนเต็มขั้นของข้าราชการ ปี 2565</t>
  </si>
  <si>
    <t>(16) เสนอตั้ง เงินเดือน งปม. ปี 2566 = (14)-(15)</t>
  </si>
  <si>
    <t>(1) ค่าจ้างประจำทุกอัตราปี 2565</t>
  </si>
  <si>
    <t>(2) ค่าจ้างประจำผู้เกษียณปี 2565 = (2.1)+(2.2+(2.3)+(2.4)</t>
  </si>
  <si>
    <t>(3) ค่าจ้างประจำปี 2565 (หักเกษียณ) = (1) - (2)</t>
  </si>
  <si>
    <t xml:space="preserve">(6) ฐานค่าจ้างประจำทั้งปี 2566 = (5) x 2 </t>
  </si>
  <si>
    <t>(8) สรุปค่าจ้างประจำ ปีงบประมาณ 2566 = (7)</t>
  </si>
  <si>
    <t>(10) สรุปค่าจ้างประจำ ปีงบประมาณ 66 = (8) - (9)</t>
  </si>
  <si>
    <t>(12) เสนอตั้ง เงินเดือน งปม. ปี 2566 = (10) + (11)</t>
  </si>
  <si>
    <t>(1) ค่าตอบแทนพนักงานราชการ กลุ่มทั่วไป ใช้ผลเบิกจ่าย ปี 2565  เฉลี่ยต่อเดือน</t>
  </si>
  <si>
    <t>(5) ค่าตอบแทนพนักงานราชการที่หมดสัญญา ปี 2565 (12 เดือน)</t>
  </si>
  <si>
    <t>(8) ค่าตอบแทน ปี 2566 เต็มปี = {[(3) - (5) + (6)] x 104%} + (4) + (7)</t>
  </si>
  <si>
    <t>(10) สรุปค่าตอบแทนพนักงานราชการ ปีงบประมาณ 2566 = (8) + (9)</t>
  </si>
  <si>
    <t>ปี 2567</t>
  </si>
  <si>
    <t>สำหรับส่วนราชการทั่วไป , มหาวิทยาลัย (เฉพาะข้าราชการ)</t>
  </si>
  <si>
    <t>17000 กระทรวงแรงงาน</t>
  </si>
  <si>
    <t>กรอบอัตรากำลัง</t>
  </si>
  <si>
    <t>(1) อัตราที่มีคนครอง</t>
  </si>
  <si>
    <t>(2) อัตราว่างมีเงิน</t>
  </si>
  <si>
    <t>(3) อัตราว่างไม่มีเงิน</t>
  </si>
  <si>
    <t>dt(1)</t>
  </si>
  <si>
    <t xml:space="preserve"> แบบคำนวณเงินเดือน</t>
  </si>
  <si>
    <t>จำนวนรวมทั้งสิ้น</t>
  </si>
  <si>
    <t>(2) ใช้เงินเลื่อนขั้น (งบกลาง)</t>
  </si>
  <si>
    <t>dt(2)</t>
  </si>
  <si>
    <t xml:space="preserve">     (ไม่รวมส่วนควบ)</t>
  </si>
  <si>
    <t>(ไม่รวมส่วนควบ)</t>
  </si>
  <si>
    <t>เฉลี่ยต่อเดือน</t>
  </si>
  <si>
    <t>dt(0)</t>
  </si>
  <si>
    <t>พ.ร.บ.</t>
  </si>
  <si>
    <t>2569</t>
  </si>
  <si>
    <t>(1) เงินเดือนทุกอัตราปี 2565</t>
  </si>
  <si>
    <t/>
  </si>
  <si>
    <t>(2) เงินเดือนผู้เกษียณปี 2565 = (2.1)+(2.2)+(2.3)</t>
  </si>
  <si>
    <t>(2.2) อัตราเกษียณ ตำแหน่งประเภทวิชาการ</t>
  </si>
  <si>
    <t>(3) เงินเดือนปี 2565 (หักเกษียณ) = (1) - (2)</t>
  </si>
  <si>
    <t>(4) ฐานเงินเดือน 6 เดือนแรก = (3) x 6 เดือน</t>
  </si>
  <si>
    <t>(5) ฐานเงินเดือน 6 เดือนหลัง = (4) + เงินเลื่อนขั้น 3.00%</t>
  </si>
  <si>
    <t xml:space="preserve">(6) ฐานเงินเดือนทั้งปี 2566 = (5) x 2 </t>
  </si>
  <si>
    <t>(7) การตั้งงบประมาณอัตราว่างมีเงิน (มีบัญชีรายชื่อพร้อมบรรจุ) = (7.1)+(7.2)+(7.3)</t>
  </si>
  <si>
    <t>(7.1) อัตราใหม่ปี 2565 เต็มปี</t>
  </si>
  <si>
    <t xml:space="preserve">(7.2) อัตราใหม่กลางปี </t>
  </si>
  <si>
    <t>(8) อัตราว่างมีเงินที่มีประกาศสรรหาแล้ว</t>
  </si>
  <si>
    <t>(9) ฐานปี 2566 สำหรับคำนวณเงินเลื่อนขั้น = (6)+(7)+(8)</t>
  </si>
  <si>
    <t>(10) ตั้งทดแทนอัตราเกษียณ ปี 2565 = (10.1)+(10.2)+(10.3)</t>
  </si>
  <si>
    <t>อัตราทดแทนเกษียณ ขอตั้ง 4 เดือน</t>
  </si>
  <si>
    <t>(10.3) อัตราเกษียณที่ อ.ก.พ. กระทรวง  จัดสรรคืนหน่วยงานเดิม ปี 2565</t>
  </si>
  <si>
    <t>(11) ตั้งอัตราว่างมีเงิน</t>
  </si>
  <si>
    <t>- จำนวน 44 อัตรา มีแผนเปิดสอบในเดือน พ.ค. 65 (ขอตั้ง 6 เดือน)  และจำนวน 91 อัตรา (ขอตั้ง 4 เดือน</t>
  </si>
  <si>
    <t>(12) ประมาณการงบประมาณปี 2566 (ไม่รวมอัตราใหม่) = (9)+(10)+(11)</t>
  </si>
  <si>
    <t>(13) อัตราตั้งใหม่ปี 2566 (ใช้อัตราแรกบรรจุ)</t>
  </si>
  <si>
    <r>
      <rPr>
        <b/>
        <u/>
        <sz val="16"/>
        <color theme="1"/>
        <rFont val="TH SarabunPSK"/>
        <family val="2"/>
      </rPr>
      <t>ส่วนที่ 2</t>
    </r>
    <r>
      <rPr>
        <b/>
        <sz val="16"/>
        <color theme="1"/>
        <rFont val="TH SarabunPSK"/>
        <family val="2"/>
      </rPr>
      <t xml:space="preserve">  เงินเพิ่มอื่นที่จ่ายควบกับเงินเดือน</t>
    </r>
  </si>
  <si>
    <t>dt(5) &lt;&gt; null</t>
  </si>
  <si>
    <t>เงินประจำตำแหน่งของข้าราชการ จำนวน 51 อัตรา ตั้งทั้งปี</t>
  </si>
  <si>
    <t>-อัตราละ 3500 บาท ตั้งทั้งปี
-ผลเบิกจ่ายปี 2564 รวมค่าตอบแทนรายเดือน 2 รายการ</t>
  </si>
  <si>
    <t>ขอตั้งทั้งปี</t>
  </si>
  <si>
    <t>จำนวน 22 อัตรา (อัตราที่มีคนครอง) ขอตั้งทั้งปี = 363500 บาท และจำนวน 4 อัตรา (อ.ก.พ. กระทรวง จัดสรรคืน) ขอตั้ง 4 เดือน = 42800 บาท</t>
  </si>
  <si>
    <t>จำนวน 9 อัตรา ตามระดับ ดังนี้ 1. ระดับ ชพ. 2 อัตราๆละ 6000 บาท 2. ระดับ ชก. 4 อัตราๆละ 4500 บาท 3. ระดับ ปก. 3 อัตราๆละ 3000 บาท   (ขอทั้งปี)</t>
  </si>
  <si>
    <t>จำนวน 27 อัตรา (ขอตั้งเต็มปี)</t>
  </si>
  <si>
    <t>จำนวน 50 อัตราๆละ 2000 บาท (ขอตั้งทั้งปี)</t>
  </si>
  <si>
    <t>เงินเพิ่มสำหรับตำแหน่งที่มีเหตุพิเศษ ตำแหน่งพัสดุ [อัตราเดิม]</t>
  </si>
  <si>
    <t>จำนวน 3 อัตราๆ ละ 2000 บาท ตามระดับ ดังนี้ (ขอทั้งปี)1. ระดับ ชก. 1 อัตรา 2. ระดับ ปก. 1 อัตรา 3. ระดับ ชง. 1 อัตรา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</si>
  <si>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
1. การกำหนดทะเบียนรายการ/ชื่อรายการ ต้องตรงกับชื่อที่กำหนดไว้ตามระเบียบและข้อกำหนดตามกฎหมายที่เกี่ยวข้อง
2. MTEF 2564-2566 เสนอตั้งเท่า งปม. 2563</t>
    </r>
  </si>
  <si>
    <t xml:space="preserve"> แบบคำนวณค่าจ้างประจำ</t>
  </si>
  <si>
    <t>ถัวเฉลี่ยเบิกจ่าย ต.ค. 64-ธ.ค. 64</t>
  </si>
  <si>
    <t>(5) ฐานค่าจ้าง  6 เดือนหลัง = (4) + เปอร์เซ็นเลื่อนขั้น</t>
  </si>
  <si>
    <t>(7) รวมเงินเลื่อนขั้นปี 2566  = (6) x เปอร์เซ็นเลื่อนขั้น</t>
  </si>
  <si>
    <t>(9) ค่าจ้างลูกจ้างเต็มขั้นของลูกจ้างประจำ</t>
  </si>
  <si>
    <t>ตั้งเต็มปี (12 เดือน)</t>
  </si>
  <si>
    <t>(11) อัตราตั้งใหม่ปี 2566 (ใช้อัตราแรกบรรจุ)</t>
  </si>
  <si>
    <t xml:space="preserve">กระทรวง : </t>
  </si>
  <si>
    <t xml:space="preserve">หน่วยงาน : </t>
  </si>
  <si>
    <r>
      <rPr>
        <b/>
        <u/>
        <sz val="16"/>
        <color theme="1"/>
        <rFont val="TH SarabunPSK"/>
        <family val="2"/>
      </rPr>
      <t>ส่วนที่ 1</t>
    </r>
    <r>
      <rPr>
        <b/>
        <sz val="16"/>
        <color theme="1"/>
        <rFont val="TH SarabunPSK"/>
        <family val="2"/>
      </rPr>
      <t xml:space="preserve">  แบบคำนวณค่าตอบแทนพนักงานราชการ</t>
    </r>
  </si>
  <si>
    <t>(1.5) ค่าตอบแทนพนักงานราชการ กลุ่มทั่วไป ใช้ผลเบิกจ่าย ปี 2565  เฉลี่ยต่อเดือน</t>
  </si>
  <si>
    <t>(2) ค่าตอบแทนพนักงานราชการ กลุ่มเชี่ยวชาญพิเศษ ใช้ผลเบิกจ่าย ปี 2565  เฉลี่ยต่อเดือน</t>
  </si>
  <si>
    <t xml:space="preserve">(3) ค่าตอบแทนฯ กลุ่มทั่วไป 12 เดือน (ต.ค. 64 - ก.ย. 65) = (1) x 12 เดือน </t>
  </si>
  <si>
    <t xml:space="preserve">(4) ค่าตอบแทนฯ กลุ่มเชี่ยวชาญพิเศษ 12 เดือน (ต.ค. 64 - ก.ย. 65) = (2) x 12 เดือน </t>
  </si>
  <si>
    <t>(6) อัตราใหม่ปี 2565 และ อัตราใหม่กลางปี = (6.1)+(6.2)</t>
  </si>
  <si>
    <t xml:space="preserve">(6.1) อัตราใหม่ปี 2565 </t>
  </si>
  <si>
    <t>ตั้งเต็มปี</t>
  </si>
  <si>
    <t>(6.2) อัตราใหม่กลางปี /อัตราหมุนเวียน (พร้อมบรรจุ)</t>
  </si>
  <si>
    <t>บรรจุ วันที่ 15 ธันวาคม 2564 ตั้งเต็มปี</t>
  </si>
  <si>
    <t>อัตราว่าง ขอตั้ง 6 เดือน</t>
  </si>
  <si>
    <t>(9) อัตราตั้งใหม่ (ใช้อัตราแรกบรรจุ)</t>
  </si>
  <si>
    <t>ขออัตราใหม่ จำนว 108 อัตรา และทดแทนข้าราชการเกษียณอายุราชการ จำนว 4 อัตรา (ตั้ง 4 เดือน)</t>
  </si>
  <si>
    <t>พรก. กลุ่ม 1
(พนักงานราชการที่ คพร. อนุมัติจัดสรร ตามกรอบอัตรากำลังพนักงานราชการ รอบปัจจุบัน)</t>
  </si>
  <si>
    <t>(2) ลูกจ้างประจำที่เป็นฐานกรอบ พรก.</t>
  </si>
  <si>
    <t>(3) อัตรา พรก. ที่สามารถจ้างได้ ตามกรอบ คพร.  /พรก. กลุ่มที่ 2/ พรก. กลุ่มที่ 3</t>
  </si>
  <si>
    <t>พนักงานราชการที่ คพร. อนุมัติ/จัดสรร ตามกรอบอัตรากำลังพนักงานราชการ รอบปัจจุบัน</t>
  </si>
  <si>
    <t>พรบ.ปี 2566</t>
  </si>
  <si>
    <t>งปม. 2567</t>
  </si>
  <si>
    <t>2570</t>
  </si>
  <si>
    <t>สรุปการจัดทำงบประมาณรายจ่ายประจำปีงบประมาณ พ.ศ. 2568</t>
  </si>
  <si>
    <t>ปี 2568</t>
  </si>
  <si>
    <t>เพิ่ม/ลด จากปี 2567</t>
  </si>
  <si>
    <t>ข้อมูลการตั้งงบประมาณค่าใช้จ่ายบุคลากร ปีงบประมาณ พ.ศ. 2568</t>
  </si>
  <si>
    <t>พรบ.ปี 2567</t>
  </si>
  <si>
    <t>(1) เบิกจ่ายปี งปม.66</t>
  </si>
  <si>
    <t>จ่ายจริง ต.ค. - ธ.ค.66</t>
  </si>
  <si>
    <t>ของ พรบ. ปี 2567</t>
  </si>
  <si>
    <t>งปม. 2568 (จ่ายจริง ต.ค.- ธ.ค. 66)</t>
  </si>
  <si>
    <t>2571</t>
  </si>
  <si>
    <t>ก. อัตราเดิม ปี 2567</t>
  </si>
  <si>
    <t>(1) เงินเดือนทุกอัตราปี 2567</t>
  </si>
  <si>
    <t>(2) เงินเดือนผู้เกษียณปี 2567 = (2.1)+(2.2)+(2.3)</t>
  </si>
  <si>
    <t>(3) เงินเดือนปี 2567 (หักเกษียณ) = (1) - (2)</t>
  </si>
  <si>
    <t xml:space="preserve">(6) ฐานเงินเดือนทั้งปี 2568 = (5) x 2 </t>
  </si>
  <si>
    <t>(7.1) อัตราใหม่ปี 2567 เต็มปี</t>
  </si>
  <si>
    <t>(9) ฐานปี 2568 สำหรับคำนวณเงินเลื่อนขั้น = (6)+(7)+(8)</t>
  </si>
  <si>
    <t>(10) ตั้งทดแทนอัตราเกษียณ ปี 2567 = (10.1)+(10.2)+(10.3)</t>
  </si>
  <si>
    <t>(12) ประมาณการงบประมาณปี 2568 (ไม่รวมอัตราใหม่) = (9)+(10)+(11)</t>
  </si>
  <si>
    <t>ข. อัตราใหม่ ปี 2568</t>
  </si>
  <si>
    <t>(13) อัตราตั้งใหม่ปี 2568 (ใช้อัตราแรกบรรจุ)</t>
  </si>
  <si>
    <t>(14) ประมาณการงบประมาณปี 2568  = (12)+(13)</t>
  </si>
  <si>
    <t>(15) หัก เงินเดือนเต็มขั้นของข้าราชการ ปี 2567</t>
  </si>
  <si>
    <t>(16) เสนอตั้ง เงินเดือน งปม. ปี 2568 = (14)-(15)</t>
  </si>
  <si>
    <t>งปม. 2568</t>
  </si>
  <si>
    <t>การตั้งงบประมาณค่าใช้จ่ายบุคลากร ของลูกจ้างประจำ ปีงบประมาณ พ.ศ. 2568</t>
  </si>
  <si>
    <t>ผลเบิกจ่ายปี งปม.66</t>
  </si>
  <si>
    <t>ถัวเฉลี่ยเบิกจ่าย ต.ค.-ธ.ค. 66</t>
  </si>
  <si>
    <t>(1) ค่าจ้างประจำทุกอัตราปี 2567</t>
  </si>
  <si>
    <t>(2) ค่าจ้างประจำผู้เกษียณปี 2567 = (2.1)+(2.2+(2.3)+(2.4)</t>
  </si>
  <si>
    <t>(3) ค่าจ้างประจำปี 2567 (หักเกษียณ) = (1) - (2)</t>
  </si>
  <si>
    <t xml:space="preserve">(6) ฐานค่าจ้างประจำทั้งปี 2568 = (5) x 2 </t>
  </si>
  <si>
    <t>(7) รวมเงินเลื่อนขั้นปี 2568  = (6) x เปอร์เซ็นเลื่อนขั้น</t>
  </si>
  <si>
    <t>(8) สรุปค่าจ้างประจำ ปีงบประมาณ 2568 = (7)</t>
  </si>
  <si>
    <t>(10) สรุปค่าจ้างประจำ ปีงบประมาณ 68 = (8) - (9)</t>
  </si>
  <si>
    <t>อัตราใหม่ ปี 2568</t>
  </si>
  <si>
    <t>(11) อัตราตั้งใหม่ปี 2568 (ใช้อัตราแรกบรรจุ)</t>
  </si>
  <si>
    <t>(12) เสนอตั้ง เงินเดือน งปม. ปี 2568 = (10) + (11)</t>
  </si>
  <si>
    <t>การตั้งงบประมาณค่าใช้จ่ายบุคลากร ของพนักงานราชการ  ปีงบประมาณ พ.ศ. 2568</t>
  </si>
  <si>
    <t>เบิกจ่ายปี งปม.66</t>
  </si>
  <si>
    <t>อัตราเดิม ปี 2567</t>
  </si>
  <si>
    <t>(1) ค่าตอบแทนพนักงานราชการ กลุ่มทั่วไป ใช้ผลเบิกจ่าย ปี 2567  เฉลี่ยต่อเดือน</t>
  </si>
  <si>
    <t>(1.5) ค่าตอบแทนพนักงานราชการ กลุ่มทั่วไป ใช้ผลเบิกจ่าย ปี 2567  เฉลี่ยต่อเดือน</t>
  </si>
  <si>
    <t>(2) ค่าตอบแทนพนักงานราชการ กลุ่มเชี่ยวชาญพิเศษ ใช้ผลเบิกจ่าย ปี 2566  เฉลี่ยต่อเดือน</t>
  </si>
  <si>
    <t xml:space="preserve">(3) ค่าตอบแทนฯ กลุ่มทั่วไป 12 เดือน (ต.ค. 66 - ก.ย. 67) = (1) x 12 เดือน </t>
  </si>
  <si>
    <t xml:space="preserve">(4) ค่าตอบแทนฯ กลุ่มเชี่ยวชาญพิเศษ 12 เดือน (ต.ค. 66 - ก.ย. 67) = (2) x 12 เดือน </t>
  </si>
  <si>
    <t>(5) ค่าตอบแทนพนักงานราชการที่หมดสัญญา ปี 2567 (12 เดือน)</t>
  </si>
  <si>
    <t>(6) อัตราใหม่ปี 2567 และ อัตราใหม่กลางปี = (6.1)+(6.2)</t>
  </si>
  <si>
    <t>(6.1) อัตราใหม่ปี 2567</t>
  </si>
  <si>
    <t>(8) ค่าตอบแทน ปี 2568 เต็มปี = {[(3) - (5) + (6)] x 104%} + (4) + (7)</t>
  </si>
  <si>
    <t>(10) สรุปค่าตอบแทนพนักงานราชการ ปีงบประมาณ 2568 = (8) + (9)</t>
  </si>
  <si>
    <t>การตั้งงบประมาณค่าใช้จ่ายบุคลากร (ค่าตอบแทนพนักงานราชการ) ปีงบประมาณ พ.ศ. 2568</t>
  </si>
  <si>
    <t>(8)  จำนวน อัตรา พรก. ที่มีสัญญาจ้างแล้ว ปี งปม. 2567</t>
  </si>
  <si>
    <t>(8.1)  อัตรา พรก. ที่ได้รับจัดสรร งมป. ปี 2567 (ตาม พรบ. )</t>
  </si>
  <si>
    <t>(8.2)  อัตราใหม่กลางปี 2566 และ 2567 (ที่ยังไม่ได้ตั้งงบประมาณ)</t>
  </si>
  <si>
    <t>(9)  คงเหลือ กรอบ พรก. ที่สามารถจ้างได้ ในปี งปม. 68</t>
  </si>
  <si>
    <t>(10)  หัก อัตราเกษียณ /ตาย/ออก แล้วยุบไป ของปี งปม. 67</t>
  </si>
  <si>
    <t>(11)  บวก อัตราใหม่ ปี 2568</t>
  </si>
  <si>
    <t>(12)  สรุป เสนอตั้ง งปม. ปี 2568</t>
  </si>
  <si>
    <t>(2) จำนวนลูกจ้างประจำที่เกษียณ /ตาย/ออก ปี งปม. 63 - 67 ทั้งหมด</t>
  </si>
  <si>
    <t>(5) จำนวน ลปจ.ที่เสนอตั้ง งปม. 2568</t>
  </si>
  <si>
    <t>สรุป กรอบอัตรากำลัง (หลังตั้งงบประมาณ 2568 แล้ว)</t>
  </si>
  <si>
    <t>1. สรุป เสนอตั้ง งปม. ปี 2568</t>
  </si>
  <si>
    <t>4. สรุป กรอบอัตรากำลัง พรก. (หลังตั้งงบประมาณ 2568 แล้ว)</t>
  </si>
  <si>
    <t>(10.3) อัตราเกษียณที่ อ.ก.พ. กระทรวง  จัดสรรคืนหน่วยงานเดิม ปี 2567</t>
  </si>
  <si>
    <t>(7)  สรุป อัตรา พรก. ที่สามารถจ้างได้ เมื่อรวม พรก. ทดแทนลูกจ้างประจำที่เกษียณ/ตาย/ออก ปี งปม. 64-67 แล้ว</t>
  </si>
  <si>
    <t>(2.4) ลูกจ้างประจำที่เกษียณ /ตาย/ออก ปี งปม. 67</t>
  </si>
  <si>
    <t>(2.3) ลูกจ้างประจำที่เกษียณ /ตาย/ออก ปี งปม. 66</t>
  </si>
  <si>
    <t>(2.2) ลูกจ้างประจำที่เกษียณ /ตาย/ออก ปี งปม. 65</t>
  </si>
  <si>
    <t>(2.1) ลูกจ้างประจำที่เกษียณ /ตาย/ออก ปี งปม. 63 - 64</t>
  </si>
  <si>
    <t>(4)  อัตรา พรก. ทดแทนลูกจ้างประจำที่เกษียณ /ตาย/ลาออก     ปี งปม. 65 - 67 (ไม่รวมลูกจ้างประจำ 4 ประเภท ที่มีลักษณะงานจ้างเหมาบริการ ได้แก่ รปภ./แม่บ้าน/คนสวน/พนักงานขับรถยนต์) รวมทั้ง พรก. กลุ่มอื่นที่กฎหมายกำหนดให้ยุบเลิก เมื่อหมดสัญญา/เกษียณ/ตาย/ออก ระหว่างปี</t>
  </si>
  <si>
    <t>(4.1) อัตรา พรก. ทดแทนลูกจ้างประจำที่เกษียณ /ตาย/ออก      ปี งปม. 65 - 66</t>
  </si>
  <si>
    <t>(4.2)  อัตรา พรก. ทดแทนลูกจ้างประจำที่เกษียณ /ตาย/ออก     ปี งปม.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</si>
</sst>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#,##0.0000_ ;\-#,##0.0000\ "/>
    <numFmt numFmtId="167" formatCode="#,##0_ ;\-#,##0\ "/>
    <numFmt numFmtId="168" formatCode="_-* #,##0_-;\-#,##0_-;_-* &quot;-&quot;??_-;_-@_-"/>
    <numFmt numFmtId="169" formatCode="_-* #,##0.0000_-;\-#,##0.0000_-;_-* &quot;-&quot;??_-;_-@_-"/>
    <numFmt numFmtId="170" formatCode="_(* #,##0.00_);_(* \(#,##0.00\);_(* &quot;-&quot;??_);_(@_)"/>
  </numFmts>
  <fonts count="39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b/>
      <sz val="20"/>
      <color theme="1"/>
      <name val="TH SarabunPSK"/>
      <family val="2"/>
    </font>
    <font>
      <b/>
      <sz val="16"/>
      <color rgb="FFFF0000"/>
      <name val="TH SarabunPSK"/>
      <family val="2"/>
    </font>
    <font>
      <sz val="14"/>
      <name val="TH SarabunPSK"/>
      <family val="2"/>
    </font>
    <font>
      <b/>
      <sz val="18"/>
      <name val="TH SarabunPSK"/>
      <family val="2"/>
    </font>
    <font>
      <b/>
      <sz val="18"/>
      <color theme="1"/>
      <name val="TH SarabunPSK"/>
      <family val="2"/>
    </font>
    <font>
      <sz val="11"/>
      <color rgb="FFFF0000"/>
      <name val="TH SarabunPSK"/>
      <family val="2"/>
    </font>
    <font>
      <b/>
      <sz val="25"/>
      <color theme="1"/>
      <name val="TH SarabunPSK"/>
      <family val="2"/>
    </font>
    <font>
      <sz val="10"/>
      <name val="Arial"/>
      <family val="2"/>
    </font>
    <font>
      <sz val="14"/>
      <name val="Cordia New"/>
      <family val="2"/>
    </font>
    <font>
      <sz val="14"/>
      <name val="Cordia New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rgb="FFFF0000"/>
      <name val="TH SarabunPSK"/>
      <family val="2"/>
    </font>
    <font>
      <sz val="16"/>
      <color rgb="FFFF0000"/>
      <name val="TH SarabunPSK"/>
      <family val="2"/>
    </font>
    <font>
      <sz val="16"/>
      <color rgb="FFFF0000"/>
      <name val="Calibri"/>
      <family val="2"/>
      <scheme val="minor"/>
    </font>
    <font>
      <b/>
      <u/>
      <sz val="16"/>
      <color theme="1"/>
      <name val="TH SarabunPSK"/>
      <family val="2"/>
    </font>
    <font>
      <sz val="14"/>
      <color theme="1"/>
      <name val="Calibri"/>
      <family val="2"/>
      <scheme val="minor"/>
    </font>
    <font>
      <b/>
      <sz val="20"/>
      <name val="TH SarabunPSK"/>
      <family val="2"/>
    </font>
    <font>
      <b/>
      <sz val="16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sz val="17"/>
      <color rgb="FFFF0000"/>
      <name val="Calibri"/>
      <family val="2"/>
      <scheme val="minor"/>
    </font>
    <font>
      <sz val="20"/>
      <color theme="1"/>
      <name val="TH SarabunPSK"/>
      <family val="2"/>
    </font>
    <font>
      <b/>
      <u/>
      <sz val="20"/>
      <color theme="1"/>
      <name val="TH SarabunPSK"/>
      <family val="2"/>
    </font>
    <font>
      <sz val="20"/>
      <color theme="1"/>
      <name val="Calibri"/>
      <family val="2"/>
      <scheme val="minor"/>
    </font>
    <font>
      <b/>
      <sz val="22"/>
      <color theme="1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1" fillId="0" borderId="0"/>
    <xf numFmtId="170" fontId="22" fillId="0" borderId="0" applyFont="0" applyFill="0" applyBorder="0" applyAlignment="0" applyProtection="0"/>
    <xf numFmtId="0" fontId="5" fillId="0" borderId="0"/>
    <xf numFmtId="43" fontId="24" fillId="0" borderId="0"/>
    <xf numFmtId="43" fontId="24" fillId="0" borderId="0"/>
    <xf numFmtId="43" fontId="24" fillId="0" borderId="0"/>
  </cellStyleXfs>
  <cellXfs count="381">
    <xf numFmtId="0" fontId="0" fillId="0" borderId="0" xfId="0"/>
    <xf numFmtId="0" fontId="7" fillId="0" borderId="0" xfId="4" applyFont="1" applyAlignment="1">
      <alignment vertical="top"/>
    </xf>
    <xf numFmtId="0" fontId="7" fillId="0" borderId="2" xfId="4" applyFont="1" applyBorder="1" applyAlignment="1">
      <alignment horizontal="center" vertical="center" wrapText="1"/>
    </xf>
    <xf numFmtId="0" fontId="15" fillId="0" borderId="0" xfId="14" applyFont="1" applyAlignment="1">
      <alignment vertical="center" wrapText="1"/>
    </xf>
    <xf numFmtId="0" fontId="15" fillId="0" borderId="0" xfId="14" applyFont="1" applyAlignment="1">
      <alignment vertical="top"/>
    </xf>
    <xf numFmtId="0" fontId="11" fillId="0" borderId="0" xfId="14" applyFont="1" applyAlignment="1">
      <alignment vertical="center" wrapText="1"/>
    </xf>
    <xf numFmtId="0" fontId="15" fillId="0" borderId="0" xfId="14" applyFont="1" applyAlignment="1">
      <alignment horizontal="right" vertical="top"/>
    </xf>
    <xf numFmtId="43" fontId="15" fillId="0" borderId="0" xfId="14" applyNumberFormat="1" applyFont="1" applyAlignment="1">
      <alignment vertical="top"/>
    </xf>
    <xf numFmtId="0" fontId="15" fillId="0" borderId="25" xfId="14" applyFont="1" applyBorder="1" applyAlignment="1">
      <alignment vertical="top"/>
    </xf>
    <xf numFmtId="0" fontId="11" fillId="0" borderId="24" xfId="14" applyFont="1" applyBorder="1" applyAlignment="1">
      <alignment vertical="center" wrapText="1"/>
    </xf>
    <xf numFmtId="0" fontId="15" fillId="0" borderId="1" xfId="14" applyFont="1" applyBorder="1" applyAlignment="1">
      <alignment vertical="top"/>
    </xf>
    <xf numFmtId="169" fontId="15" fillId="0" borderId="1" xfId="14" applyNumberFormat="1" applyFont="1" applyBorder="1" applyAlignment="1">
      <alignment vertical="top"/>
    </xf>
    <xf numFmtId="0" fontId="15" fillId="0" borderId="24" xfId="14" applyFont="1" applyBorder="1" applyAlignment="1">
      <alignment horizontal="left" vertical="center" wrapText="1"/>
    </xf>
    <xf numFmtId="169" fontId="15" fillId="0" borderId="24" xfId="14" applyNumberFormat="1" applyFont="1" applyBorder="1" applyAlignment="1">
      <alignment vertical="top"/>
    </xf>
    <xf numFmtId="0" fontId="15" fillId="0" borderId="1" xfId="14" applyFont="1" applyBorder="1" applyAlignment="1">
      <alignment vertical="top" wrapText="1"/>
    </xf>
    <xf numFmtId="0" fontId="15" fillId="0" borderId="1" xfId="14" applyFont="1" applyBorder="1" applyAlignment="1">
      <alignment vertical="top" shrinkToFit="1"/>
    </xf>
    <xf numFmtId="169" fontId="15" fillId="0" borderId="25" xfId="14" applyNumberFormat="1" applyFont="1" applyBorder="1" applyAlignment="1">
      <alignment vertical="top"/>
    </xf>
    <xf numFmtId="168" fontId="15" fillId="0" borderId="1" xfId="14" applyNumberFormat="1" applyFont="1" applyBorder="1" applyAlignment="1">
      <alignment vertical="top"/>
    </xf>
    <xf numFmtId="165" fontId="15" fillId="0" borderId="0" xfId="14" applyNumberFormat="1" applyFont="1" applyAlignment="1">
      <alignment vertical="top"/>
    </xf>
    <xf numFmtId="168" fontId="15" fillId="0" borderId="24" xfId="14" applyNumberFormat="1" applyFont="1" applyBorder="1" applyAlignment="1">
      <alignment vertical="top"/>
    </xf>
    <xf numFmtId="0" fontId="15" fillId="0" borderId="24" xfId="14" applyFont="1" applyBorder="1" applyAlignment="1">
      <alignment vertical="center" wrapText="1"/>
    </xf>
    <xf numFmtId="169" fontId="15" fillId="0" borderId="6" xfId="14" applyNumberFormat="1" applyFont="1" applyBorder="1" applyAlignment="1">
      <alignment vertical="top"/>
    </xf>
    <xf numFmtId="0" fontId="15" fillId="0" borderId="12" xfId="14" applyFont="1" applyBorder="1" applyAlignment="1">
      <alignment vertical="top"/>
    </xf>
    <xf numFmtId="0" fontId="21" fillId="0" borderId="0" xfId="14"/>
    <xf numFmtId="0" fontId="23" fillId="0" borderId="0" xfId="14" applyFont="1" applyAlignment="1">
      <alignment vertical="center"/>
    </xf>
    <xf numFmtId="0" fontId="21" fillId="0" borderId="0" xfId="14" applyAlignment="1">
      <alignment vertical="center" wrapText="1"/>
    </xf>
    <xf numFmtId="0" fontId="15" fillId="0" borderId="11" xfId="14" applyFont="1" applyBorder="1" applyAlignment="1">
      <alignment horizontal="left" vertical="center" wrapText="1"/>
    </xf>
    <xf numFmtId="168" fontId="15" fillId="0" borderId="6" xfId="14" applyNumberFormat="1" applyFont="1" applyBorder="1" applyAlignment="1">
      <alignment vertical="top"/>
    </xf>
    <xf numFmtId="169" fontId="15" fillId="0" borderId="11" xfId="14" applyNumberFormat="1" applyFont="1" applyBorder="1" applyAlignment="1">
      <alignment vertical="top"/>
    </xf>
    <xf numFmtId="0" fontId="11" fillId="5" borderId="24" xfId="14" applyFont="1" applyFill="1" applyBorder="1" applyAlignment="1">
      <alignment vertical="center" wrapText="1"/>
    </xf>
    <xf numFmtId="169" fontId="11" fillId="5" borderId="24" xfId="14" applyNumberFormat="1" applyFont="1" applyFill="1" applyBorder="1" applyAlignment="1">
      <alignment vertical="top"/>
    </xf>
    <xf numFmtId="168" fontId="11" fillId="5" borderId="1" xfId="14" applyNumberFormat="1" applyFont="1" applyFill="1" applyBorder="1" applyAlignment="1">
      <alignment horizontal="center" vertical="top"/>
    </xf>
    <xf numFmtId="0" fontId="15" fillId="5" borderId="1" xfId="14" applyFont="1" applyFill="1" applyBorder="1" applyAlignment="1">
      <alignment vertical="top"/>
    </xf>
    <xf numFmtId="0" fontId="11" fillId="7" borderId="24" xfId="14" applyFont="1" applyFill="1" applyBorder="1" applyAlignment="1">
      <alignment vertical="center" wrapText="1"/>
    </xf>
    <xf numFmtId="168" fontId="11" fillId="7" borderId="1" xfId="14" applyNumberFormat="1" applyFont="1" applyFill="1" applyBorder="1" applyAlignment="1">
      <alignment vertical="top"/>
    </xf>
    <xf numFmtId="169" fontId="11" fillId="7" borderId="1" xfId="14" applyNumberFormat="1" applyFont="1" applyFill="1" applyBorder="1" applyAlignment="1">
      <alignment vertical="top"/>
    </xf>
    <xf numFmtId="0" fontId="11" fillId="7" borderId="25" xfId="14" applyFont="1" applyFill="1" applyBorder="1" applyAlignment="1">
      <alignment vertical="top"/>
    </xf>
    <xf numFmtId="0" fontId="15" fillId="8" borderId="1" xfId="14" applyFont="1" applyFill="1" applyBorder="1" applyAlignment="1">
      <alignment vertical="top"/>
    </xf>
    <xf numFmtId="0" fontId="11" fillId="8" borderId="25" xfId="14" applyFont="1" applyFill="1" applyBorder="1" applyAlignment="1">
      <alignment vertical="top"/>
    </xf>
    <xf numFmtId="0" fontId="11" fillId="6" borderId="27" xfId="14" applyFont="1" applyFill="1" applyBorder="1" applyAlignment="1">
      <alignment horizontal="left" vertical="center" wrapText="1"/>
    </xf>
    <xf numFmtId="168" fontId="11" fillId="6" borderId="28" xfId="14" applyNumberFormat="1" applyFont="1" applyFill="1" applyBorder="1" applyAlignment="1">
      <alignment horizontal="center" vertical="top"/>
    </xf>
    <xf numFmtId="0" fontId="15" fillId="6" borderId="28" xfId="14" applyFont="1" applyFill="1" applyBorder="1" applyAlignment="1">
      <alignment vertical="top"/>
    </xf>
    <xf numFmtId="0" fontId="11" fillId="8" borderId="24" xfId="14" applyFont="1" applyFill="1" applyBorder="1" applyAlignment="1">
      <alignment vertical="center" wrapText="1"/>
    </xf>
    <xf numFmtId="168" fontId="11" fillId="8" borderId="1" xfId="14" applyNumberFormat="1" applyFont="1" applyFill="1" applyBorder="1" applyAlignment="1">
      <alignment horizontal="center" vertical="top"/>
    </xf>
    <xf numFmtId="0" fontId="11" fillId="8" borderId="24" xfId="14" applyFont="1" applyFill="1" applyBorder="1" applyAlignment="1">
      <alignment horizontal="left" vertical="center" wrapText="1"/>
    </xf>
    <xf numFmtId="168" fontId="11" fillId="8" borderId="1" xfId="14" applyNumberFormat="1" applyFont="1" applyFill="1" applyBorder="1" applyAlignment="1">
      <alignment horizontal="center" vertical="top" wrapText="1"/>
    </xf>
    <xf numFmtId="169" fontId="11" fillId="8" borderId="24" xfId="14" applyNumberFormat="1" applyFont="1" applyFill="1" applyBorder="1" applyAlignment="1">
      <alignment vertical="top"/>
    </xf>
    <xf numFmtId="169" fontId="11" fillId="8" borderId="1" xfId="14" applyNumberFormat="1" applyFont="1" applyFill="1" applyBorder="1" applyAlignment="1">
      <alignment vertical="top"/>
    </xf>
    <xf numFmtId="0" fontId="15" fillId="8" borderId="1" xfId="14" applyFont="1" applyFill="1" applyBorder="1" applyAlignment="1">
      <alignment vertical="top" wrapText="1"/>
    </xf>
    <xf numFmtId="168" fontId="11" fillId="8" borderId="24" xfId="14" applyNumberFormat="1" applyFont="1" applyFill="1" applyBorder="1" applyAlignment="1">
      <alignment vertical="top"/>
    </xf>
    <xf numFmtId="169" fontId="11" fillId="8" borderId="1" xfId="14" applyNumberFormat="1" applyFont="1" applyFill="1" applyBorder="1" applyAlignment="1">
      <alignment horizontal="center" vertical="top"/>
    </xf>
    <xf numFmtId="0" fontId="11" fillId="5" borderId="25" xfId="14" applyFont="1" applyFill="1" applyBorder="1" applyAlignment="1">
      <alignment vertical="top"/>
    </xf>
    <xf numFmtId="3" fontId="7" fillId="0" borderId="2" xfId="4" applyNumberFormat="1" applyFont="1" applyBorder="1" applyAlignment="1">
      <alignment horizontal="center" vertical="center" wrapText="1"/>
    </xf>
    <xf numFmtId="164" fontId="15" fillId="0" borderId="1" xfId="13" applyNumberFormat="1" applyFont="1" applyFill="1" applyBorder="1" applyAlignment="1">
      <alignment vertical="top"/>
    </xf>
    <xf numFmtId="164" fontId="15" fillId="0" borderId="24" xfId="13" applyNumberFormat="1" applyFont="1" applyFill="1" applyBorder="1" applyAlignment="1">
      <alignment vertical="top"/>
    </xf>
    <xf numFmtId="43" fontId="15" fillId="0" borderId="0" xfId="13" applyFont="1" applyFill="1" applyAlignment="1">
      <alignment vertical="top"/>
    </xf>
    <xf numFmtId="43" fontId="11" fillId="0" borderId="12" xfId="13" applyFont="1" applyFill="1" applyBorder="1" applyAlignment="1">
      <alignment horizontal="center" vertical="center"/>
    </xf>
    <xf numFmtId="43" fontId="11" fillId="5" borderId="1" xfId="13" applyFont="1" applyFill="1" applyBorder="1" applyAlignment="1">
      <alignment horizontal="center" vertical="top"/>
    </xf>
    <xf numFmtId="43" fontId="11" fillId="8" borderId="1" xfId="13" applyFont="1" applyFill="1" applyBorder="1" applyAlignment="1">
      <alignment horizontal="center" vertical="top"/>
    </xf>
    <xf numFmtId="43" fontId="15" fillId="0" borderId="1" xfId="13" applyFont="1" applyFill="1" applyBorder="1" applyAlignment="1">
      <alignment vertical="top"/>
    </xf>
    <xf numFmtId="43" fontId="15" fillId="0" borderId="24" xfId="13" applyFont="1" applyFill="1" applyBorder="1" applyAlignment="1">
      <alignment vertical="top"/>
    </xf>
    <xf numFmtId="43" fontId="11" fillId="8" borderId="1" xfId="13" applyFont="1" applyFill="1" applyBorder="1" applyAlignment="1">
      <alignment vertical="top"/>
    </xf>
    <xf numFmtId="43" fontId="11" fillId="5" borderId="24" xfId="13" applyFont="1" applyFill="1" applyBorder="1" applyAlignment="1">
      <alignment vertical="top"/>
    </xf>
    <xf numFmtId="43" fontId="11" fillId="8" borderId="24" xfId="13" applyFont="1" applyFill="1" applyBorder="1" applyAlignment="1">
      <alignment vertical="top"/>
    </xf>
    <xf numFmtId="43" fontId="15" fillId="0" borderId="1" xfId="13" applyFont="1" applyFill="1" applyBorder="1" applyAlignment="1">
      <alignment horizontal="center" vertical="top"/>
    </xf>
    <xf numFmtId="43" fontId="11" fillId="7" borderId="1" xfId="13" applyFont="1" applyFill="1" applyBorder="1" applyAlignment="1">
      <alignment vertical="top"/>
    </xf>
    <xf numFmtId="43" fontId="15" fillId="0" borderId="6" xfId="13" applyFont="1" applyFill="1" applyBorder="1" applyAlignment="1">
      <alignment vertical="top"/>
    </xf>
    <xf numFmtId="43" fontId="15" fillId="0" borderId="25" xfId="13" applyFont="1" applyFill="1" applyBorder="1" applyAlignment="1">
      <alignment vertical="top"/>
    </xf>
    <xf numFmtId="164" fontId="15" fillId="0" borderId="1" xfId="13" applyNumberFormat="1" applyFont="1" applyFill="1" applyBorder="1" applyAlignment="1">
      <alignment horizontal="center" vertical="top" wrapText="1"/>
    </xf>
    <xf numFmtId="43" fontId="15" fillId="7" borderId="25" xfId="14" applyNumberFormat="1" applyFont="1" applyFill="1" applyBorder="1" applyAlignment="1">
      <alignment vertical="top"/>
    </xf>
    <xf numFmtId="43" fontId="11" fillId="5" borderId="1" xfId="13" applyFont="1" applyFill="1" applyBorder="1" applyAlignment="1">
      <alignment vertical="top"/>
    </xf>
    <xf numFmtId="0" fontId="11" fillId="8" borderId="24" xfId="14" applyFont="1" applyFill="1" applyBorder="1" applyAlignment="1">
      <alignment horizontal="left" vertical="top" wrapText="1"/>
    </xf>
    <xf numFmtId="43" fontId="6" fillId="0" borderId="0" xfId="17" applyFont="1" applyAlignment="1">
      <alignment horizontal="left" vertical="top" wrapText="1"/>
    </xf>
    <xf numFmtId="43" fontId="25" fillId="0" borderId="0" xfId="17" applyFont="1"/>
    <xf numFmtId="43" fontId="7" fillId="0" borderId="0" xfId="17" applyFont="1" applyAlignment="1">
      <alignment horizontal="center" vertical="top" wrapText="1"/>
    </xf>
    <xf numFmtId="43" fontId="7" fillId="0" borderId="0" xfId="17" applyFont="1" applyAlignment="1" applyProtection="1">
      <alignment horizontal="right" vertical="top"/>
      <protection locked="0"/>
    </xf>
    <xf numFmtId="164" fontId="6" fillId="0" borderId="0" xfId="18" applyNumberFormat="1" applyFont="1" applyAlignment="1" applyProtection="1">
      <alignment horizontal="left"/>
      <protection locked="0"/>
    </xf>
    <xf numFmtId="43" fontId="7" fillId="0" borderId="0" xfId="17" applyFont="1" applyAlignment="1">
      <alignment horizontal="center" vertical="top"/>
    </xf>
    <xf numFmtId="164" fontId="7" fillId="0" borderId="0" xfId="18" applyNumberFormat="1" applyFont="1" applyAlignment="1">
      <alignment horizontal="center" vertical="top"/>
    </xf>
    <xf numFmtId="164" fontId="6" fillId="0" borderId="0" xfId="18" applyNumberFormat="1" applyFont="1" applyAlignment="1" applyProtection="1">
      <alignment horizontal="center" wrapText="1"/>
      <protection locked="0"/>
    </xf>
    <xf numFmtId="43" fontId="7" fillId="0" borderId="0" xfId="17" applyFont="1" applyAlignment="1" applyProtection="1">
      <alignment horizontal="right" wrapText="1"/>
      <protection locked="0"/>
    </xf>
    <xf numFmtId="43" fontId="6" fillId="0" borderId="0" xfId="17" applyFont="1" applyAlignment="1" applyProtection="1">
      <alignment horizontal="center" wrapText="1"/>
      <protection locked="0"/>
    </xf>
    <xf numFmtId="43" fontId="28" fillId="0" borderId="0" xfId="17" applyFont="1" applyAlignment="1">
      <alignment vertical="center"/>
    </xf>
    <xf numFmtId="43" fontId="29" fillId="0" borderId="0" xfId="17" applyFont="1" applyAlignment="1" applyProtection="1">
      <alignment horizontal="left"/>
      <protection locked="0"/>
    </xf>
    <xf numFmtId="43" fontId="7" fillId="0" borderId="0" xfId="17" applyFont="1" applyAlignment="1" applyProtection="1">
      <alignment horizontal="right"/>
      <protection locked="0"/>
    </xf>
    <xf numFmtId="43" fontId="7" fillId="0" borderId="0" xfId="17" applyFont="1" applyAlignment="1" applyProtection="1">
      <alignment horizontal="left"/>
      <protection locked="0"/>
    </xf>
    <xf numFmtId="43" fontId="7" fillId="0" borderId="0" xfId="17" applyFont="1" applyAlignment="1" applyProtection="1">
      <alignment horizontal="center"/>
      <protection locked="0"/>
    </xf>
    <xf numFmtId="43" fontId="7" fillId="0" borderId="0" xfId="17" applyFont="1" applyAlignment="1">
      <alignment horizontal="center"/>
    </xf>
    <xf numFmtId="43" fontId="6" fillId="0" borderId="0" xfId="17" applyFont="1" applyAlignment="1" applyProtection="1">
      <alignment horizontal="left"/>
      <protection locked="0"/>
    </xf>
    <xf numFmtId="43" fontId="7" fillId="0" borderId="0" xfId="17" applyFont="1" applyAlignment="1">
      <alignment horizontal="right" vertical="top"/>
    </xf>
    <xf numFmtId="43" fontId="7" fillId="0" borderId="0" xfId="17" applyFont="1" applyAlignment="1">
      <alignment horizontal="left" vertical="top"/>
    </xf>
    <xf numFmtId="43" fontId="7" fillId="0" borderId="0" xfId="17" applyFont="1" applyAlignment="1" applyProtection="1">
      <alignment horizontal="left" vertical="top" indent="1"/>
      <protection locked="0"/>
    </xf>
    <xf numFmtId="43" fontId="7" fillId="0" borderId="0" xfId="17" applyFont="1" applyAlignment="1" applyProtection="1">
      <alignment horizontal="center" vertical="top"/>
      <protection locked="0"/>
    </xf>
    <xf numFmtId="43" fontId="30" fillId="0" borderId="0" xfId="17" applyFont="1" applyAlignment="1">
      <alignment vertical="top"/>
    </xf>
    <xf numFmtId="164" fontId="9" fillId="0" borderId="22" xfId="18" applyNumberFormat="1" applyFont="1" applyBorder="1" applyAlignment="1" applyProtection="1">
      <alignment horizontal="right"/>
      <protection locked="0"/>
    </xf>
    <xf numFmtId="43" fontId="7" fillId="0" borderId="0" xfId="17" applyFont="1" applyAlignment="1" applyProtection="1">
      <alignment horizontal="left" vertical="top"/>
      <protection locked="0"/>
    </xf>
    <xf numFmtId="165" fontId="9" fillId="0" borderId="22" xfId="17" applyNumberFormat="1" applyFont="1" applyBorder="1" applyAlignment="1" applyProtection="1">
      <alignment horizontal="right"/>
      <protection locked="0"/>
    </xf>
    <xf numFmtId="43" fontId="7" fillId="0" borderId="0" xfId="17" applyFont="1" applyAlignment="1">
      <alignment horizontal="right" vertical="center"/>
    </xf>
    <xf numFmtId="166" fontId="7" fillId="0" borderId="23" xfId="17" applyNumberFormat="1" applyFont="1" applyBorder="1" applyAlignment="1">
      <alignment horizontal="right"/>
    </xf>
    <xf numFmtId="43" fontId="7" fillId="0" borderId="0" xfId="17" applyFont="1" applyAlignment="1">
      <alignment horizontal="left"/>
    </xf>
    <xf numFmtId="164" fontId="7" fillId="0" borderId="0" xfId="18" applyNumberFormat="1" applyFont="1" applyAlignment="1">
      <alignment horizontal="left"/>
    </xf>
    <xf numFmtId="43" fontId="7" fillId="0" borderId="0" xfId="17" applyFont="1" applyAlignment="1">
      <alignment horizontal="right"/>
    </xf>
    <xf numFmtId="4" fontId="7" fillId="0" borderId="23" xfId="17" applyNumberFormat="1" applyFont="1" applyBorder="1" applyAlignment="1">
      <alignment horizontal="left"/>
    </xf>
    <xf numFmtId="166" fontId="7" fillId="0" borderId="0" xfId="17" applyNumberFormat="1" applyFont="1" applyAlignment="1">
      <alignment horizontal="left" vertical="center"/>
    </xf>
    <xf numFmtId="43" fontId="28" fillId="0" borderId="0" xfId="17" applyFont="1"/>
    <xf numFmtId="166" fontId="7" fillId="0" borderId="0" xfId="17" applyNumberFormat="1" applyFont="1" applyAlignment="1">
      <alignment horizontal="right"/>
    </xf>
    <xf numFmtId="43" fontId="7" fillId="0" borderId="0" xfId="17" applyFont="1" applyAlignment="1" applyProtection="1">
      <alignment horizontal="left" vertical="top" wrapText="1"/>
      <protection locked="0"/>
    </xf>
    <xf numFmtId="164" fontId="7" fillId="0" borderId="0" xfId="18" applyNumberFormat="1" applyFont="1" applyAlignment="1">
      <alignment horizontal="left" vertical="top"/>
    </xf>
    <xf numFmtId="43" fontId="6" fillId="0" borderId="0" xfId="17" applyFont="1"/>
    <xf numFmtId="164" fontId="6" fillId="0" borderId="0" xfId="18" applyNumberFormat="1" applyFont="1"/>
    <xf numFmtId="43" fontId="10" fillId="0" borderId="0" xfId="17" applyFont="1"/>
    <xf numFmtId="43" fontId="25" fillId="0" borderId="0" xfId="17" applyFont="1" applyAlignment="1">
      <alignment vertical="top"/>
    </xf>
    <xf numFmtId="43" fontId="12" fillId="0" borderId="0" xfId="17" applyFont="1" applyAlignment="1">
      <alignment horizontal="right"/>
    </xf>
    <xf numFmtId="166" fontId="12" fillId="0" borderId="0" xfId="17" applyNumberFormat="1" applyFont="1" applyAlignment="1">
      <alignment horizontal="right"/>
    </xf>
    <xf numFmtId="43" fontId="12" fillId="0" borderId="0" xfId="17" applyFont="1" applyAlignment="1">
      <alignment horizontal="left" vertical="top"/>
    </xf>
    <xf numFmtId="166" fontId="6" fillId="0" borderId="0" xfId="17" applyNumberFormat="1" applyFont="1" applyAlignment="1">
      <alignment horizontal="right"/>
    </xf>
    <xf numFmtId="43" fontId="6" fillId="0" borderId="0" xfId="17" applyFont="1" applyAlignment="1">
      <alignment horizontal="left" vertical="top"/>
    </xf>
    <xf numFmtId="43" fontId="7" fillId="9" borderId="2" xfId="17" applyFont="1" applyFill="1" applyBorder="1" applyAlignment="1">
      <alignment horizontal="center" vertical="top" wrapText="1"/>
    </xf>
    <xf numFmtId="43" fontId="7" fillId="4" borderId="2" xfId="17" applyFont="1" applyFill="1" applyBorder="1" applyAlignment="1">
      <alignment horizontal="center" vertical="top" wrapText="1"/>
    </xf>
    <xf numFmtId="43" fontId="7" fillId="9" borderId="2" xfId="17" applyFont="1" applyFill="1" applyBorder="1" applyAlignment="1">
      <alignment horizontal="center" vertical="top"/>
    </xf>
    <xf numFmtId="43" fontId="7" fillId="4" borderId="2" xfId="17" applyFont="1" applyFill="1" applyBorder="1" applyAlignment="1">
      <alignment horizontal="center" vertical="top"/>
    </xf>
    <xf numFmtId="164" fontId="7" fillId="5" borderId="2" xfId="18" applyNumberFormat="1" applyFont="1" applyFill="1" applyBorder="1" applyAlignment="1">
      <alignment horizontal="center" vertical="top"/>
    </xf>
    <xf numFmtId="43" fontId="7" fillId="5" borderId="2" xfId="17" applyFont="1" applyFill="1" applyBorder="1" applyAlignment="1">
      <alignment horizontal="center" vertical="top" wrapText="1"/>
    </xf>
    <xf numFmtId="43" fontId="7" fillId="5" borderId="2" xfId="17" applyFont="1" applyFill="1" applyBorder="1" applyAlignment="1">
      <alignment horizontal="center" vertical="top"/>
    </xf>
    <xf numFmtId="167" fontId="9" fillId="0" borderId="2" xfId="17" applyNumberFormat="1" applyFont="1" applyBorder="1" applyAlignment="1">
      <alignment vertical="top"/>
    </xf>
    <xf numFmtId="166" fontId="9" fillId="0" borderId="2" xfId="18" applyNumberFormat="1" applyFont="1" applyBorder="1" applyAlignment="1">
      <alignment vertical="top"/>
    </xf>
    <xf numFmtId="164" fontId="9" fillId="0" borderId="11" xfId="18" applyNumberFormat="1" applyFont="1" applyBorder="1" applyAlignment="1">
      <alignment vertical="top"/>
    </xf>
    <xf numFmtId="166" fontId="9" fillId="0" borderId="11" xfId="18" applyNumberFormat="1" applyFont="1" applyBorder="1" applyAlignment="1">
      <alignment vertical="top"/>
    </xf>
    <xf numFmtId="43" fontId="32" fillId="0" borderId="0" xfId="17" applyFont="1"/>
    <xf numFmtId="43" fontId="7" fillId="0" borderId="0" xfId="17" applyFont="1" applyAlignment="1">
      <alignment horizontal="left" vertical="top" wrapText="1"/>
    </xf>
    <xf numFmtId="164" fontId="9" fillId="0" borderId="5" xfId="18" applyNumberFormat="1" applyFont="1" applyBorder="1" applyAlignment="1">
      <alignment vertical="top"/>
    </xf>
    <xf numFmtId="165" fontId="9" fillId="0" borderId="5" xfId="18" applyNumberFormat="1" applyFont="1" applyBorder="1" applyAlignment="1">
      <alignment vertical="top"/>
    </xf>
    <xf numFmtId="164" fontId="9" fillId="0" borderId="10" xfId="18" applyNumberFormat="1" applyFont="1" applyBorder="1" applyAlignment="1">
      <alignment vertical="top"/>
    </xf>
    <xf numFmtId="165" fontId="9" fillId="0" borderId="10" xfId="18" applyNumberFormat="1" applyFont="1" applyBorder="1" applyAlignment="1">
      <alignment vertical="top"/>
    </xf>
    <xf numFmtId="164" fontId="8" fillId="0" borderId="2" xfId="18" applyNumberFormat="1" applyFont="1" applyBorder="1" applyAlignment="1">
      <alignment vertical="top"/>
    </xf>
    <xf numFmtId="165" fontId="8" fillId="0" borderId="2" xfId="18" applyNumberFormat="1" applyFont="1" applyBorder="1" applyAlignment="1">
      <alignment vertical="top"/>
    </xf>
    <xf numFmtId="164" fontId="9" fillId="0" borderId="2" xfId="18" applyNumberFormat="1" applyFont="1" applyBorder="1" applyAlignment="1">
      <alignment vertical="top"/>
    </xf>
    <xf numFmtId="165" fontId="9" fillId="0" borderId="2" xfId="18" applyNumberFormat="1" applyFont="1" applyBorder="1" applyAlignment="1">
      <alignment vertical="top"/>
    </xf>
    <xf numFmtId="164" fontId="8" fillId="0" borderId="5" xfId="18" applyNumberFormat="1" applyFont="1" applyBorder="1" applyAlignment="1">
      <alignment vertical="top"/>
    </xf>
    <xf numFmtId="165" fontId="8" fillId="0" borderId="5" xfId="18" applyNumberFormat="1" applyFont="1" applyBorder="1" applyAlignment="1">
      <alignment vertical="top"/>
    </xf>
    <xf numFmtId="164" fontId="8" fillId="0" borderId="10" xfId="18" applyNumberFormat="1" applyFont="1" applyBorder="1" applyAlignment="1">
      <alignment vertical="top"/>
    </xf>
    <xf numFmtId="165" fontId="8" fillId="0" borderId="10" xfId="18" applyNumberFormat="1" applyFont="1" applyBorder="1" applyAlignment="1">
      <alignment vertical="top"/>
    </xf>
    <xf numFmtId="164" fontId="16" fillId="0" borderId="14" xfId="18" applyNumberFormat="1" applyFont="1" applyBorder="1" applyAlignment="1">
      <alignment vertical="top"/>
    </xf>
    <xf numFmtId="165" fontId="16" fillId="0" borderId="14" xfId="18" applyNumberFormat="1" applyFont="1" applyBorder="1" applyAlignment="1">
      <alignment vertical="top"/>
    </xf>
    <xf numFmtId="43" fontId="7" fillId="0" borderId="0" xfId="17" applyFont="1"/>
    <xf numFmtId="43" fontId="33" fillId="0" borderId="0" xfId="17" applyFont="1" applyAlignment="1">
      <alignment vertical="top"/>
    </xf>
    <xf numFmtId="43" fontId="34" fillId="0" borderId="0" xfId="17" applyFont="1" applyAlignment="1">
      <alignment vertical="top"/>
    </xf>
    <xf numFmtId="43" fontId="13" fillId="2" borderId="2" xfId="17" applyFont="1" applyFill="1" applyBorder="1" applyAlignment="1">
      <alignment horizontal="center" vertical="center"/>
    </xf>
    <xf numFmtId="43" fontId="8" fillId="0" borderId="2" xfId="17" applyFont="1" applyBorder="1" applyAlignment="1">
      <alignment vertical="top" wrapText="1"/>
    </xf>
    <xf numFmtId="164" fontId="8" fillId="0" borderId="29" xfId="18" applyNumberFormat="1" applyFont="1" applyBorder="1" applyAlignment="1">
      <alignment vertical="top"/>
    </xf>
    <xf numFmtId="165" fontId="8" fillId="0" borderId="29" xfId="18" applyNumberFormat="1" applyFont="1" applyBorder="1" applyAlignment="1">
      <alignment vertical="top"/>
    </xf>
    <xf numFmtId="43" fontId="6" fillId="0" borderId="0" xfId="17" applyFont="1" applyAlignment="1">
      <alignment vertical="top"/>
    </xf>
    <xf numFmtId="43" fontId="24" fillId="0" borderId="0" xfId="17"/>
    <xf numFmtId="164" fontId="7" fillId="0" borderId="0" xfId="18" applyNumberFormat="1" applyFont="1" applyAlignment="1">
      <alignment horizontal="center"/>
    </xf>
    <xf numFmtId="43" fontId="7" fillId="0" borderId="23" xfId="17" applyFont="1" applyBorder="1" applyAlignment="1">
      <alignment horizontal="left"/>
    </xf>
    <xf numFmtId="166" fontId="7" fillId="0" borderId="30" xfId="17" applyNumberFormat="1" applyFont="1" applyBorder="1" applyAlignment="1">
      <alignment horizontal="right"/>
    </xf>
    <xf numFmtId="166" fontId="6" fillId="0" borderId="30" xfId="17" applyNumberFormat="1" applyFont="1" applyBorder="1" applyAlignment="1">
      <alignment horizontal="right"/>
    </xf>
    <xf numFmtId="43" fontId="12" fillId="0" borderId="0" xfId="17" applyFont="1" applyAlignment="1">
      <alignment horizontal="left"/>
    </xf>
    <xf numFmtId="167" fontId="8" fillId="0" borderId="2" xfId="17" applyNumberFormat="1" applyFont="1" applyBorder="1" applyAlignment="1">
      <alignment vertical="top"/>
    </xf>
    <xf numFmtId="166" fontId="8" fillId="0" borderId="2" xfId="18" applyNumberFormat="1" applyFont="1" applyBorder="1" applyAlignment="1">
      <alignment vertical="top"/>
    </xf>
    <xf numFmtId="164" fontId="8" fillId="0" borderId="11" xfId="18" applyNumberFormat="1" applyFont="1" applyBorder="1" applyAlignment="1">
      <alignment vertical="top"/>
    </xf>
    <xf numFmtId="166" fontId="8" fillId="0" borderId="11" xfId="18" applyNumberFormat="1" applyFont="1" applyBorder="1" applyAlignment="1">
      <alignment vertical="top"/>
    </xf>
    <xf numFmtId="43" fontId="7" fillId="0" borderId="0" xfId="17" applyFont="1" applyAlignment="1">
      <alignment vertical="top" wrapText="1"/>
    </xf>
    <xf numFmtId="43" fontId="25" fillId="0" borderId="0" xfId="17" applyFont="1" applyAlignment="1">
      <alignment vertical="center"/>
    </xf>
    <xf numFmtId="43" fontId="26" fillId="0" borderId="0" xfId="17" applyFont="1" applyAlignment="1" applyProtection="1">
      <alignment horizontal="center" wrapText="1"/>
      <protection locked="0"/>
    </xf>
    <xf numFmtId="43" fontId="27" fillId="0" borderId="0" xfId="17" applyFont="1" applyAlignment="1" applyProtection="1">
      <alignment horizontal="right" wrapText="1"/>
      <protection locked="0"/>
    </xf>
    <xf numFmtId="43" fontId="27" fillId="0" borderId="0" xfId="18" applyFont="1" applyAlignment="1" applyProtection="1">
      <alignment wrapText="1"/>
      <protection locked="0"/>
    </xf>
    <xf numFmtId="43" fontId="27" fillId="0" borderId="0" xfId="17" applyFont="1" applyAlignment="1" applyProtection="1">
      <alignment horizontal="center" wrapText="1"/>
      <protection locked="0"/>
    </xf>
    <xf numFmtId="43" fontId="27" fillId="0" borderId="0" xfId="17" applyFont="1" applyAlignment="1">
      <alignment horizontal="center"/>
    </xf>
    <xf numFmtId="164" fontId="27" fillId="0" borderId="0" xfId="18" applyNumberFormat="1" applyFont="1" applyAlignment="1">
      <alignment horizontal="center"/>
    </xf>
    <xf numFmtId="43" fontId="27" fillId="0" borderId="0" xfId="17" applyFont="1"/>
    <xf numFmtId="43" fontId="24" fillId="0" borderId="0" xfId="17" applyAlignment="1">
      <alignment horizontal="right"/>
    </xf>
    <xf numFmtId="43" fontId="24" fillId="0" borderId="0" xfId="17" applyAlignment="1">
      <alignment vertical="center"/>
    </xf>
    <xf numFmtId="43" fontId="24" fillId="0" borderId="0" xfId="17" applyAlignment="1">
      <alignment horizontal="left"/>
    </xf>
    <xf numFmtId="43" fontId="12" fillId="0" borderId="8" xfId="17" applyFont="1" applyBorder="1"/>
    <xf numFmtId="166" fontId="6" fillId="0" borderId="23" xfId="17" applyNumberFormat="1" applyFont="1" applyBorder="1" applyAlignment="1">
      <alignment horizontal="right"/>
    </xf>
    <xf numFmtId="43" fontId="6" fillId="0" borderId="0" xfId="17" applyFont="1" applyAlignment="1">
      <alignment horizontal="left"/>
    </xf>
    <xf numFmtId="43" fontId="25" fillId="0" borderId="0" xfId="17" applyFont="1" applyAlignment="1">
      <alignment wrapText="1"/>
    </xf>
    <xf numFmtId="165" fontId="7" fillId="0" borderId="0" xfId="17" applyNumberFormat="1" applyFont="1"/>
    <xf numFmtId="43" fontId="13" fillId="0" borderId="0" xfId="17" applyFont="1" applyAlignment="1">
      <alignment vertical="center"/>
    </xf>
    <xf numFmtId="43" fontId="31" fillId="0" borderId="0" xfId="17" applyFont="1" applyAlignment="1">
      <alignment vertical="top" wrapText="1"/>
    </xf>
    <xf numFmtId="164" fontId="9" fillId="0" borderId="0" xfId="18" applyNumberFormat="1" applyFont="1" applyAlignment="1">
      <alignment vertical="top"/>
    </xf>
    <xf numFmtId="165" fontId="9" fillId="0" borderId="0" xfId="18" applyNumberFormat="1" applyFont="1" applyAlignment="1">
      <alignment vertical="top"/>
    </xf>
    <xf numFmtId="43" fontId="9" fillId="0" borderId="0" xfId="17" applyFont="1" applyAlignment="1">
      <alignment vertical="top" wrapText="1"/>
    </xf>
    <xf numFmtId="43" fontId="8" fillId="0" borderId="0" xfId="17" applyFont="1" applyAlignment="1">
      <alignment vertical="top" wrapText="1"/>
    </xf>
    <xf numFmtId="43" fontId="6" fillId="0" borderId="0" xfId="17" applyFont="1" applyAlignment="1">
      <alignment vertical="top" wrapText="1"/>
    </xf>
    <xf numFmtId="164" fontId="8" fillId="0" borderId="0" xfId="18" applyNumberFormat="1" applyFont="1" applyAlignment="1">
      <alignment vertical="top"/>
    </xf>
    <xf numFmtId="165" fontId="8" fillId="0" borderId="0" xfId="18" applyNumberFormat="1" applyFont="1" applyAlignment="1">
      <alignment vertical="top"/>
    </xf>
    <xf numFmtId="43" fontId="13" fillId="4" borderId="2" xfId="17" applyFont="1" applyFill="1" applyBorder="1" applyAlignment="1">
      <alignment horizontal="center" vertical="center" wrapText="1"/>
    </xf>
    <xf numFmtId="43" fontId="14" fillId="0" borderId="0" xfId="17" applyFont="1" applyAlignment="1">
      <alignment vertical="center"/>
    </xf>
    <xf numFmtId="43" fontId="18" fillId="0" borderId="0" xfId="17" applyFont="1" applyAlignment="1">
      <alignment vertical="center"/>
    </xf>
    <xf numFmtId="43" fontId="7" fillId="0" borderId="23" xfId="13" applyFont="1" applyBorder="1" applyAlignment="1">
      <alignment horizontal="right"/>
    </xf>
    <xf numFmtId="43" fontId="7" fillId="0" borderId="0" xfId="13" applyFont="1" applyAlignment="1">
      <alignment horizontal="left"/>
    </xf>
    <xf numFmtId="43" fontId="6" fillId="0" borderId="0" xfId="13" applyFont="1"/>
    <xf numFmtId="43" fontId="7" fillId="0" borderId="23" xfId="13" applyFont="1" applyBorder="1" applyAlignment="1">
      <alignment horizontal="left"/>
    </xf>
    <xf numFmtId="43" fontId="7" fillId="0" borderId="0" xfId="13" applyFont="1" applyAlignment="1">
      <alignment horizontal="left" vertical="top"/>
    </xf>
    <xf numFmtId="43" fontId="29" fillId="0" borderId="0" xfId="17" applyFont="1" applyAlignment="1" applyProtection="1">
      <alignment horizontal="center" vertical="center" wrapText="1"/>
      <protection locked="0"/>
    </xf>
    <xf numFmtId="43" fontId="6" fillId="0" borderId="0" xfId="17" applyFont="1" applyAlignment="1" applyProtection="1">
      <alignment horizontal="right" vertical="center" wrapText="1"/>
      <protection locked="0"/>
    </xf>
    <xf numFmtId="164" fontId="6" fillId="0" borderId="23" xfId="18" applyNumberFormat="1" applyFont="1" applyBorder="1" applyAlignment="1" applyProtection="1">
      <alignment horizontal="center" vertical="center" wrapText="1"/>
      <protection locked="0"/>
    </xf>
    <xf numFmtId="43" fontId="6" fillId="0" borderId="0" xfId="17" applyFont="1" applyAlignment="1" applyProtection="1">
      <alignment horizontal="left" vertical="center" wrapText="1"/>
      <protection locked="0"/>
    </xf>
    <xf numFmtId="164" fontId="6" fillId="0" borderId="0" xfId="18" applyNumberFormat="1" applyFont="1" applyAlignment="1">
      <alignment horizontal="left" vertical="center"/>
    </xf>
    <xf numFmtId="43" fontId="6" fillId="0" borderId="0" xfId="17" applyFont="1" applyAlignment="1">
      <alignment horizontal="left" vertical="center"/>
    </xf>
    <xf numFmtId="165" fontId="24" fillId="0" borderId="0" xfId="17" applyNumberFormat="1"/>
    <xf numFmtId="43" fontId="35" fillId="0" borderId="0" xfId="17" applyFont="1"/>
    <xf numFmtId="43" fontId="35" fillId="0" borderId="0" xfId="17" applyFont="1" applyAlignment="1">
      <alignment vertical="top" wrapText="1"/>
    </xf>
    <xf numFmtId="49" fontId="13" fillId="0" borderId="2" xfId="17" applyNumberFormat="1" applyFont="1" applyBorder="1" applyAlignment="1">
      <alignment horizontal="center" vertical="top" wrapText="1"/>
    </xf>
    <xf numFmtId="164" fontId="13" fillId="0" borderId="2" xfId="19" applyNumberFormat="1" applyFont="1" applyBorder="1" applyAlignment="1">
      <alignment vertical="top"/>
    </xf>
    <xf numFmtId="164" fontId="13" fillId="0" borderId="2" xfId="19" quotePrefix="1" applyNumberFormat="1" applyFont="1" applyBorder="1" applyAlignment="1">
      <alignment horizontal="right" vertical="top"/>
    </xf>
    <xf numFmtId="164" fontId="35" fillId="0" borderId="0" xfId="17" applyNumberFormat="1" applyFont="1" applyAlignment="1">
      <alignment vertical="top"/>
    </xf>
    <xf numFmtId="164" fontId="13" fillId="0" borderId="0" xfId="17" applyNumberFormat="1" applyFont="1" applyAlignment="1">
      <alignment vertical="top"/>
    </xf>
    <xf numFmtId="49" fontId="13" fillId="0" borderId="14" xfId="17" applyNumberFormat="1" applyFont="1" applyBorder="1" applyAlignment="1">
      <alignment horizontal="center" vertical="top" wrapText="1"/>
    </xf>
    <xf numFmtId="164" fontId="13" fillId="0" borderId="14" xfId="19" applyNumberFormat="1" applyFont="1" applyBorder="1" applyAlignment="1">
      <alignment vertical="top"/>
    </xf>
    <xf numFmtId="164" fontId="13" fillId="0" borderId="14" xfId="19" quotePrefix="1" applyNumberFormat="1" applyFont="1" applyBorder="1" applyAlignment="1">
      <alignment horizontal="right" vertical="top"/>
    </xf>
    <xf numFmtId="43" fontId="13" fillId="2" borderId="2" xfId="17" applyFont="1" applyFill="1" applyBorder="1" applyAlignment="1">
      <alignment horizontal="center" vertical="center" wrapText="1"/>
    </xf>
    <xf numFmtId="164" fontId="13" fillId="0" borderId="2" xfId="19" applyNumberFormat="1" applyFont="1" applyBorder="1" applyAlignment="1">
      <alignment horizontal="right" vertical="top" wrapText="1"/>
    </xf>
    <xf numFmtId="164" fontId="13" fillId="0" borderId="2" xfId="19" applyNumberFormat="1" applyFont="1" applyBorder="1" applyAlignment="1">
      <alignment horizontal="right" vertical="top"/>
    </xf>
    <xf numFmtId="164" fontId="13" fillId="0" borderId="2" xfId="19" applyNumberFormat="1" applyFont="1" applyBorder="1" applyAlignment="1">
      <alignment horizontal="right" vertical="center"/>
    </xf>
    <xf numFmtId="43" fontId="37" fillId="0" borderId="0" xfId="17" applyFont="1"/>
    <xf numFmtId="43" fontId="13" fillId="3" borderId="2" xfId="17" applyFont="1" applyFill="1" applyBorder="1" applyAlignment="1">
      <alignment horizontal="center" vertical="center" wrapText="1"/>
    </xf>
    <xf numFmtId="43" fontId="13" fillId="0" borderId="0" xfId="17" applyFont="1" applyAlignment="1">
      <alignment vertical="top"/>
    </xf>
    <xf numFmtId="164" fontId="13" fillId="0" borderId="14" xfId="17" applyNumberFormat="1" applyFont="1" applyBorder="1" applyAlignment="1">
      <alignment vertical="top"/>
    </xf>
    <xf numFmtId="164" fontId="13" fillId="0" borderId="21" xfId="17" applyNumberFormat="1" applyFont="1" applyBorder="1" applyAlignment="1">
      <alignment vertical="top"/>
    </xf>
    <xf numFmtId="164" fontId="13" fillId="0" borderId="0" xfId="19" applyNumberFormat="1" applyFont="1" applyAlignment="1">
      <alignment horizontal="left" vertical="top" wrapText="1"/>
    </xf>
    <xf numFmtId="43" fontId="35" fillId="0" borderId="0" xfId="17" applyFont="1" applyAlignment="1">
      <alignment vertical="top"/>
    </xf>
    <xf numFmtId="0" fontId="13" fillId="0" borderId="0" xfId="4" applyFont="1" applyAlignment="1">
      <alignment horizontal="center" vertical="top"/>
    </xf>
    <xf numFmtId="0" fontId="11" fillId="0" borderId="5" xfId="14" applyFont="1" applyBorder="1" applyAlignment="1">
      <alignment horizontal="center" vertical="center" wrapText="1"/>
    </xf>
    <xf numFmtId="0" fontId="11" fillId="0" borderId="6" xfId="14" applyFont="1" applyBorder="1" applyAlignment="1">
      <alignment horizontal="center" vertical="center" wrapText="1"/>
    </xf>
    <xf numFmtId="0" fontId="11" fillId="0" borderId="3" xfId="14" applyFont="1" applyBorder="1" applyAlignment="1">
      <alignment horizontal="center" vertical="top"/>
    </xf>
    <xf numFmtId="0" fontId="11" fillId="0" borderId="7" xfId="14" applyFont="1" applyBorder="1" applyAlignment="1">
      <alignment horizontal="center" vertical="top"/>
    </xf>
    <xf numFmtId="0" fontId="11" fillId="0" borderId="4" xfId="14" applyFont="1" applyBorder="1" applyAlignment="1">
      <alignment horizontal="center" vertical="top"/>
    </xf>
    <xf numFmtId="0" fontId="11" fillId="0" borderId="13" xfId="14" applyFont="1" applyBorder="1" applyAlignment="1">
      <alignment horizontal="center" vertical="center"/>
    </xf>
    <xf numFmtId="0" fontId="11" fillId="0" borderId="12" xfId="14" applyFont="1" applyBorder="1" applyAlignment="1">
      <alignment horizontal="center" vertical="center"/>
    </xf>
    <xf numFmtId="43" fontId="6" fillId="0" borderId="2" xfId="17" applyFont="1" applyBorder="1" applyAlignment="1">
      <alignment horizontal="left" vertical="top" wrapText="1"/>
    </xf>
    <xf numFmtId="43" fontId="8" fillId="0" borderId="29" xfId="17" applyFont="1" applyBorder="1" applyAlignment="1">
      <alignment horizontal="left" vertical="top" wrapText="1"/>
    </xf>
    <xf numFmtId="43" fontId="6" fillId="0" borderId="9" xfId="17" applyFont="1" applyBorder="1" applyAlignment="1">
      <alignment horizontal="left" vertical="top" wrapText="1"/>
    </xf>
    <xf numFmtId="43" fontId="9" fillId="0" borderId="2" xfId="17" applyFont="1" applyBorder="1" applyAlignment="1">
      <alignment horizontal="left" vertical="top" wrapText="1"/>
    </xf>
    <xf numFmtId="43" fontId="7" fillId="0" borderId="2" xfId="17" applyFont="1" applyBorder="1" applyAlignment="1">
      <alignment horizontal="left" vertical="top" wrapText="1"/>
    </xf>
    <xf numFmtId="43" fontId="31" fillId="0" borderId="2" xfId="17" applyFont="1" applyBorder="1" applyAlignment="1">
      <alignment horizontal="center" vertical="top" wrapText="1"/>
    </xf>
    <xf numFmtId="43" fontId="13" fillId="2" borderId="2" xfId="17" applyFont="1" applyFill="1" applyBorder="1" applyAlignment="1">
      <alignment horizontal="center" vertical="center"/>
    </xf>
    <xf numFmtId="43" fontId="7" fillId="4" borderId="2" xfId="17" applyFont="1" applyFill="1" applyBorder="1" applyAlignment="1">
      <alignment horizontal="center" vertical="top" wrapText="1"/>
    </xf>
    <xf numFmtId="43" fontId="7" fillId="5" borderId="2" xfId="17" applyFont="1" applyFill="1" applyBorder="1" applyAlignment="1">
      <alignment horizontal="center" vertical="top" wrapText="1"/>
    </xf>
    <xf numFmtId="43" fontId="7" fillId="5" borderId="2" xfId="17" quotePrefix="1" applyFont="1" applyFill="1" applyBorder="1" applyAlignment="1">
      <alignment horizontal="center" vertical="top" wrapText="1"/>
    </xf>
    <xf numFmtId="43" fontId="9" fillId="0" borderId="3" xfId="17" applyFont="1" applyBorder="1" applyAlignment="1">
      <alignment horizontal="left" vertical="top" wrapText="1"/>
    </xf>
    <xf numFmtId="43" fontId="9" fillId="0" borderId="7" xfId="17" applyFont="1" applyBorder="1" applyAlignment="1">
      <alignment horizontal="left" vertical="top" wrapText="1"/>
    </xf>
    <xf numFmtId="43" fontId="9" fillId="0" borderId="4" xfId="17" applyFont="1" applyBorder="1" applyAlignment="1">
      <alignment horizontal="left" vertical="top" wrapText="1"/>
    </xf>
    <xf numFmtId="43" fontId="7" fillId="0" borderId="7" xfId="17" applyFont="1" applyBorder="1" applyAlignment="1">
      <alignment horizontal="left" vertical="top" wrapText="1"/>
    </xf>
    <xf numFmtId="43" fontId="7" fillId="0" borderId="4" xfId="17" applyFont="1" applyBorder="1" applyAlignment="1">
      <alignment horizontal="left" vertical="top" wrapText="1"/>
    </xf>
    <xf numFmtId="43" fontId="17" fillId="0" borderId="15" xfId="17" applyFont="1" applyBorder="1" applyAlignment="1">
      <alignment horizontal="left" vertical="top" wrapText="1"/>
    </xf>
    <xf numFmtId="43" fontId="17" fillId="0" borderId="16" xfId="17" applyFont="1" applyBorder="1" applyAlignment="1">
      <alignment horizontal="left" vertical="top" wrapText="1"/>
    </xf>
    <xf numFmtId="43" fontId="17" fillId="0" borderId="17" xfId="17" applyFont="1" applyBorder="1" applyAlignment="1">
      <alignment horizontal="left" vertical="top" wrapText="1"/>
    </xf>
    <xf numFmtId="43" fontId="7" fillId="0" borderId="14" xfId="17" applyFont="1" applyBorder="1" applyAlignment="1">
      <alignment horizontal="left" vertical="top" wrapText="1"/>
    </xf>
    <xf numFmtId="165" fontId="7" fillId="0" borderId="22" xfId="17" applyNumberFormat="1" applyFont="1" applyBorder="1" applyAlignment="1">
      <alignment horizontal="center"/>
    </xf>
    <xf numFmtId="43" fontId="10" fillId="0" borderId="8" xfId="17" applyFont="1" applyBorder="1" applyAlignment="1">
      <alignment horizontal="right"/>
    </xf>
    <xf numFmtId="43" fontId="31" fillId="0" borderId="3" xfId="17" applyFont="1" applyBorder="1" applyAlignment="1">
      <alignment horizontal="left" vertical="top" wrapText="1"/>
    </xf>
    <xf numFmtId="43" fontId="31" fillId="0" borderId="7" xfId="17" applyFont="1" applyBorder="1" applyAlignment="1">
      <alignment horizontal="left" vertical="top" wrapText="1"/>
    </xf>
    <xf numFmtId="43" fontId="31" fillId="0" borderId="4" xfId="17" applyFont="1" applyBorder="1" applyAlignment="1">
      <alignment horizontal="left" vertical="top" wrapText="1"/>
    </xf>
    <xf numFmtId="43" fontId="7" fillId="0" borderId="3" xfId="17" applyFont="1" applyBorder="1" applyAlignment="1">
      <alignment horizontal="left" vertical="top" wrapText="1"/>
    </xf>
    <xf numFmtId="43" fontId="8" fillId="0" borderId="2" xfId="17" applyFont="1" applyBorder="1" applyAlignment="1">
      <alignment horizontal="left" vertical="top" wrapText="1" indent="2"/>
    </xf>
    <xf numFmtId="43" fontId="6" fillId="0" borderId="3" xfId="17" applyFont="1" applyBorder="1" applyAlignment="1">
      <alignment horizontal="left" vertical="top" wrapText="1"/>
    </xf>
    <xf numFmtId="43" fontId="6" fillId="0" borderId="7" xfId="17" applyFont="1" applyBorder="1" applyAlignment="1">
      <alignment horizontal="left" vertical="top" wrapText="1"/>
    </xf>
    <xf numFmtId="43" fontId="6" fillId="0" borderId="4" xfId="17" applyFont="1" applyBorder="1" applyAlignment="1">
      <alignment horizontal="left" vertical="top" wrapText="1"/>
    </xf>
    <xf numFmtId="43" fontId="7" fillId="5" borderId="3" xfId="17" quotePrefix="1" applyFont="1" applyFill="1" applyBorder="1" applyAlignment="1">
      <alignment horizontal="center" vertical="top" wrapText="1"/>
    </xf>
    <xf numFmtId="43" fontId="7" fillId="5" borderId="4" xfId="17" applyFont="1" applyFill="1" applyBorder="1" applyAlignment="1">
      <alignment horizontal="center" vertical="top" wrapText="1"/>
    </xf>
    <xf numFmtId="43" fontId="12" fillId="0" borderId="8" xfId="17" applyFont="1" applyBorder="1" applyAlignment="1">
      <alignment horizontal="right"/>
    </xf>
    <xf numFmtId="43" fontId="10" fillId="0" borderId="0" xfId="17" applyFont="1" applyAlignment="1">
      <alignment horizontal="right"/>
    </xf>
    <xf numFmtId="43" fontId="13" fillId="2" borderId="10" xfId="17" applyFont="1" applyFill="1" applyBorder="1" applyAlignment="1">
      <alignment horizontal="center" vertical="center"/>
    </xf>
    <xf numFmtId="43" fontId="13" fillId="2" borderId="9" xfId="17" applyFont="1" applyFill="1" applyBorder="1" applyAlignment="1">
      <alignment horizontal="center" vertical="center"/>
    </xf>
    <xf numFmtId="43" fontId="13" fillId="2" borderId="13" xfId="17" applyFont="1" applyFill="1" applyBorder="1" applyAlignment="1">
      <alignment horizontal="center" vertical="center"/>
    </xf>
    <xf numFmtId="43" fontId="13" fillId="2" borderId="24" xfId="17" applyFont="1" applyFill="1" applyBorder="1" applyAlignment="1">
      <alignment horizontal="center" vertical="center"/>
    </xf>
    <xf numFmtId="43" fontId="13" fillId="2" borderId="0" xfId="17" applyFont="1" applyFill="1" applyAlignment="1">
      <alignment horizontal="center" vertical="center"/>
    </xf>
    <xf numFmtId="43" fontId="13" fillId="2" borderId="25" xfId="17" applyFont="1" applyFill="1" applyBorder="1" applyAlignment="1">
      <alignment horizontal="center" vertical="center"/>
    </xf>
    <xf numFmtId="43" fontId="13" fillId="2" borderId="11" xfId="17" applyFont="1" applyFill="1" applyBorder="1" applyAlignment="1">
      <alignment horizontal="center" vertical="center"/>
    </xf>
    <xf numFmtId="43" fontId="13" fillId="2" borderId="8" xfId="17" applyFont="1" applyFill="1" applyBorder="1" applyAlignment="1">
      <alignment horizontal="center" vertical="center"/>
    </xf>
    <xf numFmtId="43" fontId="13" fillId="2" borderId="12" xfId="17" applyFont="1" applyFill="1" applyBorder="1" applyAlignment="1">
      <alignment horizontal="center" vertical="center"/>
    </xf>
    <xf numFmtId="43" fontId="7" fillId="9" borderId="3" xfId="17" applyFont="1" applyFill="1" applyBorder="1" applyAlignment="1">
      <alignment horizontal="center" vertical="top" wrapText="1"/>
    </xf>
    <xf numFmtId="43" fontId="7" fillId="9" borderId="4" xfId="17" applyFont="1" applyFill="1" applyBorder="1" applyAlignment="1">
      <alignment horizontal="center" vertical="top" wrapText="1"/>
    </xf>
    <xf numFmtId="43" fontId="7" fillId="4" borderId="3" xfId="17" applyFont="1" applyFill="1" applyBorder="1" applyAlignment="1">
      <alignment horizontal="center" vertical="top" wrapText="1"/>
    </xf>
    <xf numFmtId="43" fontId="7" fillId="4" borderId="7" xfId="17" applyFont="1" applyFill="1" applyBorder="1" applyAlignment="1">
      <alignment horizontal="center" vertical="top" wrapText="1"/>
    </xf>
    <xf numFmtId="43" fontId="7" fillId="4" borderId="4" xfId="17" applyFont="1" applyFill="1" applyBorder="1" applyAlignment="1">
      <alignment horizontal="center" vertical="top" wrapText="1"/>
    </xf>
    <xf numFmtId="43" fontId="7" fillId="5" borderId="3" xfId="17" applyFont="1" applyFill="1" applyBorder="1" applyAlignment="1">
      <alignment horizontal="center" vertical="top" wrapText="1"/>
    </xf>
    <xf numFmtId="43" fontId="7" fillId="5" borderId="7" xfId="17" applyFont="1" applyFill="1" applyBorder="1" applyAlignment="1">
      <alignment horizontal="center" vertical="top" wrapText="1"/>
    </xf>
    <xf numFmtId="43" fontId="7" fillId="9" borderId="2" xfId="17" applyFont="1" applyFill="1" applyBorder="1" applyAlignment="1">
      <alignment horizontal="center" vertical="top" wrapText="1"/>
    </xf>
    <xf numFmtId="43" fontId="6" fillId="0" borderId="26" xfId="17" applyFont="1" applyBorder="1" applyAlignment="1" applyProtection="1">
      <alignment horizontal="left" vertical="top" wrapText="1"/>
      <protection locked="0"/>
    </xf>
    <xf numFmtId="43" fontId="6" fillId="0" borderId="0" xfId="17" applyFont="1" applyAlignment="1" applyProtection="1">
      <alignment horizontal="right" vertical="center" wrapText="1"/>
      <protection locked="0"/>
    </xf>
    <xf numFmtId="43" fontId="6" fillId="0" borderId="0" xfId="17" applyFont="1" applyAlignment="1">
      <alignment horizontal="right" vertical="center"/>
    </xf>
    <xf numFmtId="164" fontId="9" fillId="0" borderId="26" xfId="18" applyNumberFormat="1" applyFont="1" applyBorder="1" applyAlignment="1" applyProtection="1">
      <alignment horizontal="right"/>
      <protection locked="0"/>
    </xf>
    <xf numFmtId="165" fontId="7" fillId="0" borderId="22" xfId="18" applyNumberFormat="1" applyFont="1" applyBorder="1" applyAlignment="1" applyProtection="1">
      <alignment horizontal="right"/>
      <protection locked="0"/>
    </xf>
    <xf numFmtId="43" fontId="6" fillId="0" borderId="0" xfId="17" applyFont="1" applyAlignment="1">
      <alignment horizontal="left" vertical="top" wrapText="1"/>
    </xf>
    <xf numFmtId="43" fontId="19" fillId="0" borderId="0" xfId="17" applyFont="1" applyAlignment="1">
      <alignment horizontal="center" vertical="top" wrapText="1"/>
    </xf>
    <xf numFmtId="43" fontId="19" fillId="0" borderId="0" xfId="17" applyFont="1" applyAlignment="1">
      <alignment horizontal="center" vertical="top"/>
    </xf>
    <xf numFmtId="43" fontId="6" fillId="0" borderId="22" xfId="17" applyFont="1" applyBorder="1" applyAlignment="1" applyProtection="1">
      <alignment horizontal="left" vertical="top"/>
      <protection locked="0"/>
    </xf>
    <xf numFmtId="43" fontId="6" fillId="0" borderId="14" xfId="17" applyFont="1" applyBorder="1" applyAlignment="1">
      <alignment horizontal="left" vertical="top" wrapText="1"/>
    </xf>
    <xf numFmtId="43" fontId="8" fillId="0" borderId="2" xfId="17" applyFont="1" applyBorder="1" applyAlignment="1">
      <alignment horizontal="left" vertical="top" indent="2"/>
    </xf>
    <xf numFmtId="43" fontId="7" fillId="0" borderId="0" xfId="17" applyFont="1" applyAlignment="1" applyProtection="1">
      <alignment horizontal="left" wrapText="1"/>
      <protection locked="0"/>
    </xf>
    <xf numFmtId="43" fontId="7" fillId="0" borderId="0" xfId="17" applyFont="1" applyAlignment="1">
      <alignment horizontal="left"/>
    </xf>
    <xf numFmtId="43" fontId="13" fillId="0" borderId="0" xfId="17" applyFont="1" applyAlignment="1">
      <alignment horizontal="center" vertical="center" wrapText="1"/>
    </xf>
    <xf numFmtId="43" fontId="13" fillId="0" borderId="0" xfId="17" applyFont="1" applyAlignment="1">
      <alignment horizontal="center" vertical="center"/>
    </xf>
    <xf numFmtId="43" fontId="6" fillId="0" borderId="22" xfId="17" applyFont="1" applyBorder="1" applyAlignment="1" applyProtection="1">
      <alignment horizontal="left"/>
      <protection locked="0"/>
    </xf>
    <xf numFmtId="43" fontId="6" fillId="0" borderId="26" xfId="17" applyFont="1" applyBorder="1" applyAlignment="1" applyProtection="1">
      <alignment horizontal="left" wrapText="1"/>
      <protection locked="0"/>
    </xf>
    <xf numFmtId="43" fontId="7" fillId="0" borderId="0" xfId="17" applyFont="1" applyAlignment="1" applyProtection="1">
      <alignment horizontal="left"/>
      <protection locked="0"/>
    </xf>
    <xf numFmtId="43" fontId="29" fillId="0" borderId="0" xfId="17" applyFont="1" applyAlignment="1" applyProtection="1">
      <alignment horizontal="left"/>
      <protection locked="0"/>
    </xf>
    <xf numFmtId="164" fontId="7" fillId="0" borderId="22" xfId="17" applyNumberFormat="1" applyFont="1" applyBorder="1" applyAlignment="1" applyProtection="1">
      <alignment horizontal="right"/>
      <protection locked="0"/>
    </xf>
    <xf numFmtId="165" fontId="7" fillId="0" borderId="22" xfId="17" applyNumberFormat="1" applyFont="1" applyBorder="1" applyAlignment="1" applyProtection="1">
      <alignment horizontal="right"/>
      <protection locked="0"/>
    </xf>
    <xf numFmtId="43" fontId="8" fillId="0" borderId="2" xfId="17" applyFont="1" applyBorder="1" applyAlignment="1">
      <alignment horizontal="left" vertical="top" wrapText="1" indent="1"/>
    </xf>
    <xf numFmtId="43" fontId="12" fillId="0" borderId="8" xfId="17" applyFont="1" applyBorder="1" applyAlignment="1">
      <alignment horizontal="left"/>
    </xf>
    <xf numFmtId="43" fontId="6" fillId="0" borderId="8" xfId="17" applyFont="1" applyBorder="1" applyAlignment="1">
      <alignment horizontal="left"/>
    </xf>
    <xf numFmtId="43" fontId="7" fillId="0" borderId="0" xfId="17" applyFont="1" applyAlignment="1" applyProtection="1">
      <alignment horizontal="center"/>
      <protection locked="0"/>
    </xf>
    <xf numFmtId="43" fontId="27" fillId="0" borderId="0" xfId="17" applyFont="1" applyAlignment="1" applyProtection="1">
      <alignment horizontal="right" wrapText="1"/>
      <protection locked="0"/>
    </xf>
    <xf numFmtId="43" fontId="27" fillId="0" borderId="0" xfId="17" applyFont="1" applyAlignment="1">
      <alignment horizontal="right"/>
    </xf>
    <xf numFmtId="43" fontId="7" fillId="0" borderId="0" xfId="17" applyFont="1" applyAlignment="1">
      <alignment horizontal="left" vertical="top" wrapText="1"/>
    </xf>
    <xf numFmtId="43" fontId="38" fillId="0" borderId="0" xfId="17" applyFont="1" applyAlignment="1">
      <alignment horizontal="center" vertical="top" wrapText="1"/>
    </xf>
    <xf numFmtId="43" fontId="7" fillId="0" borderId="0" xfId="17" applyFont="1" applyAlignment="1">
      <alignment horizontal="center" vertical="top" wrapText="1"/>
    </xf>
    <xf numFmtId="43" fontId="7" fillId="0" borderId="0" xfId="17" applyFont="1" applyAlignment="1">
      <alignment horizontal="center" vertical="center"/>
    </xf>
    <xf numFmtId="43" fontId="13" fillId="0" borderId="3" xfId="17" applyFont="1" applyBorder="1" applyAlignment="1">
      <alignment horizontal="left" vertical="top" wrapText="1"/>
    </xf>
    <xf numFmtId="43" fontId="13" fillId="0" borderId="7" xfId="17" applyFont="1" applyBorder="1" applyAlignment="1">
      <alignment horizontal="left" vertical="top" wrapText="1"/>
    </xf>
    <xf numFmtId="43" fontId="13" fillId="0" borderId="4" xfId="17" applyFont="1" applyBorder="1" applyAlignment="1">
      <alignment horizontal="left" vertical="top" wrapText="1"/>
    </xf>
    <xf numFmtId="43" fontId="35" fillId="0" borderId="3" xfId="17" applyFont="1" applyBorder="1" applyAlignment="1">
      <alignment horizontal="left" vertical="top"/>
    </xf>
    <xf numFmtId="43" fontId="35" fillId="0" borderId="7" xfId="17" applyFont="1" applyBorder="1" applyAlignment="1">
      <alignment horizontal="left" vertical="top"/>
    </xf>
    <xf numFmtId="43" fontId="35" fillId="0" borderId="4" xfId="17" applyFont="1" applyBorder="1" applyAlignment="1">
      <alignment horizontal="left" vertical="top"/>
    </xf>
    <xf numFmtId="164" fontId="35" fillId="0" borderId="15" xfId="19" applyNumberFormat="1" applyFont="1" applyBorder="1" applyAlignment="1">
      <alignment horizontal="left" vertical="top" wrapText="1"/>
    </xf>
    <xf numFmtId="164" fontId="35" fillId="0" borderId="16" xfId="19" applyNumberFormat="1" applyFont="1" applyBorder="1" applyAlignment="1">
      <alignment horizontal="left" vertical="top" wrapText="1"/>
    </xf>
    <xf numFmtId="164" fontId="35" fillId="0" borderId="17" xfId="19" applyNumberFormat="1" applyFont="1" applyBorder="1" applyAlignment="1">
      <alignment horizontal="left" vertical="top" wrapText="1"/>
    </xf>
    <xf numFmtId="164" fontId="35" fillId="0" borderId="18" xfId="19" applyNumberFormat="1" applyFont="1" applyBorder="1" applyAlignment="1">
      <alignment horizontal="left" vertical="top" wrapText="1"/>
    </xf>
    <xf numFmtId="164" fontId="35" fillId="0" borderId="19" xfId="19" applyNumberFormat="1" applyFont="1" applyBorder="1" applyAlignment="1">
      <alignment horizontal="left" vertical="top" wrapText="1"/>
    </xf>
    <xf numFmtId="164" fontId="35" fillId="0" borderId="20" xfId="19" applyNumberFormat="1" applyFont="1" applyBorder="1" applyAlignment="1">
      <alignment horizontal="left" vertical="top" wrapText="1"/>
    </xf>
    <xf numFmtId="43" fontId="13" fillId="0" borderId="0" xfId="17" applyFont="1" applyAlignment="1">
      <alignment horizontal="left" vertical="center"/>
    </xf>
    <xf numFmtId="164" fontId="13" fillId="0" borderId="2" xfId="19" applyNumberFormat="1" applyFont="1" applyBorder="1" applyAlignment="1">
      <alignment horizontal="left" vertical="top" wrapText="1"/>
    </xf>
    <xf numFmtId="43" fontId="13" fillId="0" borderId="8" xfId="17" applyFont="1" applyBorder="1" applyAlignment="1">
      <alignment horizontal="left" vertical="top" wrapText="1"/>
    </xf>
    <xf numFmtId="43" fontId="35" fillId="0" borderId="8" xfId="17" applyFont="1" applyBorder="1" applyAlignment="1">
      <alignment horizontal="right" wrapText="1"/>
    </xf>
    <xf numFmtId="43" fontId="13" fillId="3" borderId="2" xfId="17" applyFont="1" applyFill="1" applyBorder="1" applyAlignment="1">
      <alignment horizontal="center" vertical="center"/>
    </xf>
    <xf numFmtId="43" fontId="13" fillId="3" borderId="2" xfId="17" applyFont="1" applyFill="1" applyBorder="1" applyAlignment="1">
      <alignment horizontal="center" vertical="center" wrapText="1"/>
    </xf>
    <xf numFmtId="3" fontId="13" fillId="3" borderId="2" xfId="17" quotePrefix="1" applyNumberFormat="1" applyFont="1" applyFill="1" applyBorder="1" applyAlignment="1">
      <alignment horizontal="center" vertical="center"/>
    </xf>
    <xf numFmtId="164" fontId="35" fillId="0" borderId="2" xfId="19" applyNumberFormat="1" applyFont="1" applyBorder="1" applyAlignment="1">
      <alignment horizontal="left" vertical="top" wrapText="1"/>
    </xf>
    <xf numFmtId="3" fontId="13" fillId="2" borderId="2" xfId="17" quotePrefix="1" applyNumberFormat="1" applyFont="1" applyFill="1" applyBorder="1" applyAlignment="1">
      <alignment horizontal="center" vertical="center" wrapText="1"/>
    </xf>
    <xf numFmtId="3" fontId="13" fillId="2" borderId="2" xfId="17" quotePrefix="1" applyNumberFormat="1" applyFont="1" applyFill="1" applyBorder="1" applyAlignment="1">
      <alignment horizontal="center" vertical="center"/>
    </xf>
    <xf numFmtId="3" fontId="13" fillId="2" borderId="5" xfId="17" quotePrefix="1" applyNumberFormat="1" applyFont="1" applyFill="1" applyBorder="1" applyAlignment="1">
      <alignment horizontal="center" vertical="center" wrapText="1"/>
    </xf>
    <xf numFmtId="3" fontId="13" fillId="2" borderId="1" xfId="17" quotePrefix="1" applyNumberFormat="1" applyFont="1" applyFill="1" applyBorder="1" applyAlignment="1">
      <alignment horizontal="center" vertical="center" wrapText="1"/>
    </xf>
    <xf numFmtId="3" fontId="13" fillId="2" borderId="6" xfId="17" quotePrefix="1" applyNumberFormat="1" applyFont="1" applyFill="1" applyBorder="1" applyAlignment="1">
      <alignment horizontal="center" vertical="center" wrapText="1"/>
    </xf>
    <xf numFmtId="43" fontId="13" fillId="0" borderId="14" xfId="17" applyFont="1" applyBorder="1" applyAlignment="1">
      <alignment horizontal="left" vertical="top" wrapText="1"/>
    </xf>
    <xf numFmtId="43" fontId="13" fillId="0" borderId="2" xfId="17" applyFont="1" applyBorder="1" applyAlignment="1">
      <alignment horizontal="left" vertical="top" wrapText="1"/>
    </xf>
    <xf numFmtId="43" fontId="35" fillId="0" borderId="2" xfId="17" applyFont="1" applyBorder="1" applyAlignment="1">
      <alignment horizontal="left" vertical="top" wrapText="1" indent="1"/>
    </xf>
    <xf numFmtId="0" fontId="13" fillId="0" borderId="2" xfId="6" applyFont="1" applyBorder="1" applyAlignment="1">
      <alignment horizontal="left" vertical="top" wrapText="1"/>
    </xf>
    <xf numFmtId="43" fontId="13" fillId="4" borderId="2" xfId="17" applyFont="1" applyFill="1" applyBorder="1" applyAlignment="1">
      <alignment horizontal="center" vertical="center" wrapText="1"/>
    </xf>
    <xf numFmtId="43" fontId="13" fillId="4" borderId="3" xfId="17" applyFont="1" applyFill="1" applyBorder="1" applyAlignment="1">
      <alignment horizontal="center" vertical="top" wrapText="1"/>
    </xf>
    <xf numFmtId="43" fontId="13" fillId="4" borderId="7" xfId="17" applyFont="1" applyFill="1" applyBorder="1" applyAlignment="1">
      <alignment horizontal="center" vertical="top" wrapText="1"/>
    </xf>
    <xf numFmtId="43" fontId="13" fillId="4" borderId="4" xfId="17" applyFont="1" applyFill="1" applyBorder="1" applyAlignment="1">
      <alignment horizontal="center" vertical="top" wrapText="1"/>
    </xf>
    <xf numFmtId="43" fontId="13" fillId="4" borderId="2" xfId="17" applyFont="1" applyFill="1" applyBorder="1" applyAlignment="1">
      <alignment horizontal="center" vertical="top" wrapText="1"/>
    </xf>
    <xf numFmtId="43" fontId="35" fillId="0" borderId="0" xfId="17" applyFont="1" applyAlignment="1">
      <alignment horizontal="left" vertical="top" wrapText="1"/>
    </xf>
    <xf numFmtId="43" fontId="13" fillId="0" borderId="0" xfId="17" applyFont="1" applyAlignment="1">
      <alignment horizontal="center" vertical="top" wrapText="1"/>
    </xf>
    <xf numFmtId="43" fontId="36" fillId="0" borderId="8" xfId="17" applyFont="1" applyBorder="1" applyAlignment="1">
      <alignment horizontal="left" vertical="top" wrapText="1"/>
    </xf>
    <xf numFmtId="43" fontId="13" fillId="4" borderId="5" xfId="17" applyFont="1" applyFill="1" applyBorder="1" applyAlignment="1">
      <alignment horizontal="center" vertical="center" wrapText="1"/>
    </xf>
    <xf numFmtId="43" fontId="13" fillId="4" borderId="1" xfId="17" applyFont="1" applyFill="1" applyBorder="1" applyAlignment="1">
      <alignment horizontal="center" vertical="center" wrapText="1"/>
    </xf>
    <xf numFmtId="43" fontId="13" fillId="4" borderId="6" xfId="17" applyFont="1" applyFill="1" applyBorder="1" applyAlignment="1">
      <alignment horizontal="center" vertical="center" wrapText="1"/>
    </xf>
    <xf numFmtId="3" fontId="13" fillId="4" borderId="5" xfId="17" quotePrefix="1" applyNumberFormat="1" applyFont="1" applyFill="1" applyBorder="1" applyAlignment="1">
      <alignment horizontal="center" vertical="center"/>
    </xf>
    <xf numFmtId="3" fontId="13" fillId="4" borderId="1" xfId="17" quotePrefix="1" applyNumberFormat="1" applyFont="1" applyFill="1" applyBorder="1" applyAlignment="1">
      <alignment horizontal="center" vertical="center"/>
    </xf>
    <xf numFmtId="3" fontId="13" fillId="4" borderId="6" xfId="17" quotePrefix="1" applyNumberFormat="1" applyFont="1" applyFill="1" applyBorder="1" applyAlignment="1">
      <alignment horizontal="center" vertical="center"/>
    </xf>
    <xf numFmtId="43" fontId="13" fillId="4" borderId="3" xfId="17" applyFont="1" applyFill="1" applyBorder="1" applyAlignment="1">
      <alignment horizontal="center" vertical="center" wrapText="1"/>
    </xf>
    <xf numFmtId="43" fontId="13" fillId="4" borderId="7" xfId="17" applyFont="1" applyFill="1" applyBorder="1" applyAlignment="1">
      <alignment horizontal="center" vertical="center" wrapText="1"/>
    </xf>
    <xf numFmtId="43" fontId="13" fillId="4" borderId="4" xfId="17" applyFont="1" applyFill="1" applyBorder="1" applyAlignment="1">
      <alignment horizontal="center" vertical="center" wrapText="1"/>
    </xf>
    <xf numFmtId="0" fontId="15" fillId="0" borderId="31" xfId="14" applyFont="1" applyBorder="1" applyAlignment="1">
      <alignment horizontal="left" vertical="center" wrapText="1"/>
    </xf>
    <xf numFmtId="164" fontId="15" fillId="0" borderId="32" xfId="13" applyNumberFormat="1" applyFont="1" applyFill="1" applyBorder="1" applyAlignment="1">
      <alignment horizontal="center" vertical="top" wrapText="1"/>
    </xf>
    <xf numFmtId="164" fontId="15" fillId="0" borderId="31" xfId="13" applyNumberFormat="1" applyFont="1" applyFill="1" applyBorder="1" applyAlignment="1">
      <alignment vertical="top"/>
    </xf>
    <xf numFmtId="164" fontId="15" fillId="0" borderId="32" xfId="13" applyNumberFormat="1" applyFont="1" applyFill="1" applyBorder="1" applyAlignment="1">
      <alignment vertical="top"/>
    </xf>
    <xf numFmtId="168" fontId="15" fillId="0" borderId="32" xfId="14" applyNumberFormat="1" applyFont="1" applyBorder="1" applyAlignment="1">
      <alignment vertical="top"/>
    </xf>
    <xf numFmtId="43" fontId="15" fillId="0" borderId="32" xfId="13" applyFont="1" applyFill="1" applyBorder="1" applyAlignment="1">
      <alignment vertical="top"/>
    </xf>
    <xf numFmtId="0" fontId="15" fillId="0" borderId="32" xfId="14" applyFont="1" applyBorder="1" applyAlignment="1">
      <alignment vertical="top"/>
    </xf>
    <xf numFmtId="0" fontId="15" fillId="0" borderId="33" xfId="14" applyFont="1" applyBorder="1" applyAlignment="1">
      <alignment horizontal="left" vertical="center" wrapText="1"/>
    </xf>
    <xf numFmtId="164" fontId="15" fillId="0" borderId="34" xfId="13" applyNumberFormat="1" applyFont="1" applyFill="1" applyBorder="1" applyAlignment="1">
      <alignment horizontal="center" vertical="top" wrapText="1"/>
    </xf>
    <xf numFmtId="164" fontId="15" fillId="0" borderId="33" xfId="13" applyNumberFormat="1" applyFont="1" applyFill="1" applyBorder="1" applyAlignment="1">
      <alignment vertical="top"/>
    </xf>
    <xf numFmtId="164" fontId="15" fillId="0" borderId="34" xfId="13" applyNumberFormat="1" applyFont="1" applyFill="1" applyBorder="1" applyAlignment="1">
      <alignment vertical="top"/>
    </xf>
    <xf numFmtId="168" fontId="15" fillId="0" borderId="34" xfId="14" applyNumberFormat="1" applyFont="1" applyBorder="1" applyAlignment="1">
      <alignment vertical="top"/>
    </xf>
    <xf numFmtId="43" fontId="15" fillId="0" borderId="34" xfId="13" applyFont="1" applyFill="1" applyBorder="1" applyAlignment="1">
      <alignment vertical="top"/>
    </xf>
    <xf numFmtId="0" fontId="15" fillId="0" borderId="34" xfId="14" applyFont="1" applyBorder="1" applyAlignment="1">
      <alignment vertical="top"/>
    </xf>
    <xf numFmtId="0" fontId="15" fillId="0" borderId="36" xfId="14" applyFont="1" applyBorder="1" applyAlignment="1">
      <alignment horizontal="left" vertical="center" wrapText="1"/>
    </xf>
    <xf numFmtId="164" fontId="15" fillId="0" borderId="35" xfId="13" applyNumberFormat="1" applyFont="1" applyFill="1" applyBorder="1" applyAlignment="1">
      <alignment horizontal="center" vertical="top" wrapText="1"/>
    </xf>
    <xf numFmtId="164" fontId="15" fillId="0" borderId="36" xfId="13" applyNumberFormat="1" applyFont="1" applyFill="1" applyBorder="1" applyAlignment="1">
      <alignment vertical="top"/>
    </xf>
    <xf numFmtId="164" fontId="15" fillId="0" borderId="35" xfId="13" applyNumberFormat="1" applyFont="1" applyFill="1" applyBorder="1" applyAlignment="1">
      <alignment vertical="top"/>
    </xf>
    <xf numFmtId="168" fontId="15" fillId="0" borderId="35" xfId="14" applyNumberFormat="1" applyFont="1" applyBorder="1" applyAlignment="1">
      <alignment vertical="top"/>
    </xf>
    <xf numFmtId="43" fontId="15" fillId="0" borderId="36" xfId="13" applyFont="1" applyFill="1" applyBorder="1" applyAlignment="1">
      <alignment vertical="top"/>
    </xf>
    <xf numFmtId="0" fontId="15" fillId="0" borderId="35" xfId="14" applyFont="1" applyBorder="1" applyAlignment="1">
      <alignment vertical="top"/>
    </xf>
    <xf numFmtId="43" fontId="7" fillId="0" borderId="0" xfId="17" applyFont="1" applyAlignment="1">
      <alignment horizontal="center"/>
    </xf>
  </cellXfs>
  <cellStyles count="20">
    <cellStyle name="Comma 2" xfId="3" xr:uid="{00000000-0005-0000-0000-000001000000}"/>
    <cellStyle name="Comma 2 2" xfId="5" xr:uid="{00000000-0005-0000-0000-000002000000}"/>
    <cellStyle name="Comma 2 3" xfId="8" xr:uid="{00000000-0005-0000-0000-000003000000}"/>
    <cellStyle name="Comma 3" xfId="7" xr:uid="{00000000-0005-0000-0000-000004000000}"/>
    <cellStyle name="Comma 3 2" xfId="9" xr:uid="{00000000-0005-0000-0000-000005000000}"/>
    <cellStyle name="Comma 3 3" xfId="19" xr:uid="{24C9958C-D4AA-49B0-B0ED-74D0426C6F5A}"/>
    <cellStyle name="Comma 4" xfId="10" xr:uid="{00000000-0005-0000-0000-000006000000}"/>
    <cellStyle name="Comma 5" xfId="12" xr:uid="{00000000-0005-0000-0000-000007000000}"/>
    <cellStyle name="Comma 6" xfId="15" xr:uid="{00000000-0005-0000-0000-000008000000}"/>
    <cellStyle name="Normal 2" xfId="2" xr:uid="{00000000-0005-0000-0000-00000A000000}"/>
    <cellStyle name="Normal 2 2" xfId="4" xr:uid="{00000000-0005-0000-0000-00000B000000}"/>
    <cellStyle name="Normal 3" xfId="6" xr:uid="{00000000-0005-0000-0000-00000C000000}"/>
    <cellStyle name="Normal 4" xfId="11" xr:uid="{00000000-0005-0000-0000-00000D000000}"/>
    <cellStyle name="Normal 5" xfId="14" xr:uid="{00000000-0005-0000-0000-00000E000000}"/>
    <cellStyle name="จุลภาค" xfId="13" builtinId="3"/>
    <cellStyle name="จุลภาค 2" xfId="18" xr:uid="{AECD983B-9A9D-4DF9-803D-684B8F0B5493}"/>
    <cellStyle name="ปกติ" xfId="0" builtinId="0"/>
    <cellStyle name="ปกติ 10" xfId="16" xr:uid="{00000000-0005-0000-0000-00000F000000}"/>
    <cellStyle name="ปกติ 2" xfId="17" xr:uid="{DE4ADB3C-C253-4B1F-8859-93DAD4EE055C}"/>
    <cellStyle name="ปกติ 2 2" xfId="1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view="pageBreakPreview" topLeftCell="A19" zoomScaleNormal="100" zoomScaleSheetLayoutView="100" workbookViewId="0">
      <selection activeCell="H29" sqref="H29"/>
    </sheetView>
  </sheetViews>
  <sheetFormatPr defaultColWidth="13.28515625" defaultRowHeight="18.75"/>
  <cols>
    <col min="1" max="1" width="1.5703125" style="4" customWidth="1"/>
    <col min="2" max="2" width="46.42578125" style="3" customWidth="1"/>
    <col min="3" max="3" width="9.28515625" style="4" customWidth="1"/>
    <col min="4" max="4" width="12.140625" style="4" customWidth="1"/>
    <col min="5" max="5" width="8.7109375" style="4" bestFit="1" customWidth="1"/>
    <col min="6" max="6" width="13.85546875" style="4" customWidth="1"/>
    <col min="7" max="7" width="12.140625" style="4" customWidth="1"/>
    <col min="8" max="8" width="8.7109375" style="55" customWidth="1"/>
    <col min="9" max="9" width="47.85546875" style="4" customWidth="1"/>
    <col min="10" max="250" width="9.140625" style="4" customWidth="1"/>
    <col min="251" max="251" width="1.5703125" style="4" customWidth="1"/>
    <col min="252" max="252" width="35" style="4" customWidth="1"/>
    <col min="253" max="16384" width="13.28515625" style="4"/>
  </cols>
  <sheetData>
    <row r="1" spans="2:19" ht="26.25">
      <c r="B1" s="224" t="s">
        <v>243</v>
      </c>
      <c r="C1" s="224"/>
      <c r="D1" s="224"/>
      <c r="E1" s="224"/>
      <c r="F1" s="224"/>
      <c r="G1" s="224"/>
      <c r="H1" s="224"/>
      <c r="I1" s="224"/>
      <c r="J1" s="1"/>
      <c r="K1" s="1"/>
      <c r="L1" s="1"/>
      <c r="M1" s="1"/>
      <c r="N1" s="1"/>
      <c r="O1" s="1"/>
      <c r="P1" s="1"/>
      <c r="Q1" s="1"/>
      <c r="R1" s="1"/>
      <c r="S1" s="1"/>
    </row>
    <row r="2" spans="2:19" ht="33.75" customHeight="1">
      <c r="B2" s="224" t="s">
        <v>19</v>
      </c>
      <c r="C2" s="224"/>
      <c r="D2" s="224"/>
      <c r="E2" s="224"/>
      <c r="F2" s="224"/>
      <c r="G2" s="224"/>
      <c r="H2" s="224"/>
      <c r="I2" s="224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>
      <c r="B3" s="5" t="s">
        <v>70</v>
      </c>
    </row>
    <row r="4" spans="2:19">
      <c r="B4" s="5" t="s">
        <v>72</v>
      </c>
    </row>
    <row r="5" spans="2:19">
      <c r="B5" s="5"/>
      <c r="I5" s="6" t="s">
        <v>18</v>
      </c>
    </row>
    <row r="6" spans="2:19" ht="21.75" customHeight="1">
      <c r="B6" s="225" t="s">
        <v>4</v>
      </c>
      <c r="C6" s="227" t="s">
        <v>164</v>
      </c>
      <c r="D6" s="228"/>
      <c r="E6" s="227" t="s">
        <v>244</v>
      </c>
      <c r="F6" s="228"/>
      <c r="G6" s="227" t="s">
        <v>245</v>
      </c>
      <c r="H6" s="229"/>
      <c r="I6" s="230" t="s">
        <v>17</v>
      </c>
    </row>
    <row r="7" spans="2:19" ht="39.75" customHeight="1" thickBot="1">
      <c r="B7" s="226"/>
      <c r="C7" s="52" t="s">
        <v>5</v>
      </c>
      <c r="D7" s="2" t="s">
        <v>13</v>
      </c>
      <c r="E7" s="52" t="s">
        <v>5</v>
      </c>
      <c r="F7" s="2" t="s">
        <v>13</v>
      </c>
      <c r="G7" s="2" t="s">
        <v>13</v>
      </c>
      <c r="H7" s="56" t="s">
        <v>14</v>
      </c>
      <c r="I7" s="231"/>
    </row>
    <row r="8" spans="2:19" ht="19.5" thickTop="1">
      <c r="B8" s="39" t="s">
        <v>11</v>
      </c>
      <c r="C8" s="40">
        <f>SUM(C9+C36)</f>
        <v>0</v>
      </c>
      <c r="D8" s="40">
        <f>SUM(D9+D36)</f>
        <v>0</v>
      </c>
      <c r="E8" s="40">
        <f>SUM(E9+E36)</f>
        <v>0</v>
      </c>
      <c r="F8" s="40">
        <f>SUM(F9+F36)</f>
        <v>0</v>
      </c>
      <c r="G8" s="40">
        <f>F8-D8</f>
        <v>0</v>
      </c>
      <c r="H8" s="40" t="e">
        <f>G8*100/D8</f>
        <v>#DIV/0!</v>
      </c>
      <c r="I8" s="41"/>
    </row>
    <row r="9" spans="2:19">
      <c r="B9" s="33" t="s">
        <v>111</v>
      </c>
      <c r="C9" s="34">
        <f>C10+C23+C30</f>
        <v>0</v>
      </c>
      <c r="D9" s="34">
        <f>D10+D23+D30</f>
        <v>0</v>
      </c>
      <c r="E9" s="34">
        <f>E10+E23+E30</f>
        <v>0</v>
      </c>
      <c r="F9" s="34">
        <f>F10+F23+F30</f>
        <v>0</v>
      </c>
      <c r="G9" s="34">
        <f>F9-D9</f>
        <v>0</v>
      </c>
      <c r="H9" s="34" t="e">
        <f>G9*100/D9</f>
        <v>#DIV/0!</v>
      </c>
      <c r="I9" s="36"/>
    </row>
    <row r="10" spans="2:19">
      <c r="B10" s="29" t="s">
        <v>141</v>
      </c>
      <c r="C10" s="31">
        <f>SUM(C11)</f>
        <v>0</v>
      </c>
      <c r="D10" s="31">
        <f>D11+D14</f>
        <v>0</v>
      </c>
      <c r="E10" s="31">
        <f>SUM(E11)</f>
        <v>0</v>
      </c>
      <c r="F10" s="31">
        <f>F11+F14</f>
        <v>0</v>
      </c>
      <c r="G10" s="31">
        <f>F10-D10</f>
        <v>0</v>
      </c>
      <c r="H10" s="57" t="e">
        <f>G10*100/D10</f>
        <v>#DIV/0!</v>
      </c>
      <c r="I10" s="32"/>
    </row>
    <row r="11" spans="2:19">
      <c r="B11" s="42" t="s">
        <v>112</v>
      </c>
      <c r="C11" s="43">
        <f>SUM(C12:C13)</f>
        <v>0</v>
      </c>
      <c r="D11" s="43">
        <f>SUM(D12:D13)</f>
        <v>0</v>
      </c>
      <c r="E11" s="43">
        <f t="shared" ref="E11:F11" si="0">SUM(E12:E13)</f>
        <v>0</v>
      </c>
      <c r="F11" s="43">
        <f t="shared" si="0"/>
        <v>0</v>
      </c>
      <c r="G11" s="43">
        <f t="shared" ref="G11:G47" si="1">F11-D11</f>
        <v>0</v>
      </c>
      <c r="H11" s="58" t="e">
        <f t="shared" ref="H11:H47" si="2">G11*100/D11</f>
        <v>#DIV/0!</v>
      </c>
      <c r="I11" s="37"/>
    </row>
    <row r="12" spans="2:19">
      <c r="B12" s="12" t="s">
        <v>10</v>
      </c>
      <c r="C12" s="68"/>
      <c r="D12" s="54"/>
      <c r="E12" s="68"/>
      <c r="F12" s="53"/>
      <c r="G12" s="17">
        <f t="shared" si="1"/>
        <v>0</v>
      </c>
      <c r="H12" s="59" t="e">
        <f t="shared" si="2"/>
        <v>#DIV/0!</v>
      </c>
      <c r="I12" s="14"/>
      <c r="K12" s="7"/>
    </row>
    <row r="13" spans="2:19">
      <c r="B13" s="12" t="s">
        <v>7</v>
      </c>
      <c r="C13" s="68"/>
      <c r="D13" s="54"/>
      <c r="E13" s="68"/>
      <c r="F13" s="53"/>
      <c r="G13" s="17">
        <f t="shared" si="1"/>
        <v>0</v>
      </c>
      <c r="H13" s="59" t="e">
        <f t="shared" si="2"/>
        <v>#DIV/0!</v>
      </c>
      <c r="I13" s="10"/>
    </row>
    <row r="14" spans="2:19">
      <c r="B14" s="44" t="s">
        <v>113</v>
      </c>
      <c r="C14" s="43">
        <f>SUM(C15:C21)</f>
        <v>0</v>
      </c>
      <c r="D14" s="43">
        <f>SUM(D15:D21)</f>
        <v>0</v>
      </c>
      <c r="E14" s="43">
        <f t="shared" ref="E14:F14" si="3">SUM(E15:E21)</f>
        <v>0</v>
      </c>
      <c r="F14" s="43">
        <f t="shared" si="3"/>
        <v>0</v>
      </c>
      <c r="G14" s="43">
        <f t="shared" si="1"/>
        <v>0</v>
      </c>
      <c r="H14" s="58" t="e">
        <f t="shared" si="2"/>
        <v>#DIV/0!</v>
      </c>
      <c r="I14" s="37"/>
    </row>
    <row r="15" spans="2:19">
      <c r="B15" s="12" t="s">
        <v>114</v>
      </c>
      <c r="C15" s="68"/>
      <c r="D15" s="54"/>
      <c r="E15" s="68"/>
      <c r="F15" s="53"/>
      <c r="G15" s="17">
        <f t="shared" si="1"/>
        <v>0</v>
      </c>
      <c r="H15" s="59" t="e">
        <f t="shared" si="2"/>
        <v>#DIV/0!</v>
      </c>
      <c r="I15" s="15"/>
    </row>
    <row r="16" spans="2:19">
      <c r="B16" s="12" t="s">
        <v>115</v>
      </c>
      <c r="C16" s="68"/>
      <c r="D16" s="54"/>
      <c r="E16" s="68"/>
      <c r="F16" s="53"/>
      <c r="G16" s="17">
        <f t="shared" si="1"/>
        <v>0</v>
      </c>
      <c r="H16" s="59" t="e">
        <f t="shared" si="2"/>
        <v>#DIV/0!</v>
      </c>
      <c r="I16" s="10"/>
    </row>
    <row r="17" spans="2:9" ht="37.5">
      <c r="B17" s="12" t="s">
        <v>116</v>
      </c>
      <c r="C17" s="68"/>
      <c r="D17" s="54"/>
      <c r="E17" s="68"/>
      <c r="F17" s="53"/>
      <c r="G17" s="17">
        <f t="shared" si="1"/>
        <v>0</v>
      </c>
      <c r="H17" s="59" t="e">
        <f t="shared" si="2"/>
        <v>#DIV/0!</v>
      </c>
      <c r="I17" s="10"/>
    </row>
    <row r="18" spans="2:9">
      <c r="B18" s="12" t="s">
        <v>117</v>
      </c>
      <c r="C18" s="68"/>
      <c r="D18" s="54"/>
      <c r="E18" s="68"/>
      <c r="F18" s="53"/>
      <c r="G18" s="17">
        <f t="shared" si="1"/>
        <v>0</v>
      </c>
      <c r="H18" s="59" t="e">
        <f t="shared" si="2"/>
        <v>#DIV/0!</v>
      </c>
      <c r="I18" s="10"/>
    </row>
    <row r="19" spans="2:9" ht="21" customHeight="1">
      <c r="B19" s="12" t="s">
        <v>118</v>
      </c>
      <c r="C19" s="68"/>
      <c r="D19" s="54"/>
      <c r="E19" s="68"/>
      <c r="F19" s="53"/>
      <c r="G19" s="17">
        <f t="shared" si="1"/>
        <v>0</v>
      </c>
      <c r="H19" s="59" t="e">
        <f t="shared" si="2"/>
        <v>#DIV/0!</v>
      </c>
      <c r="I19" s="10"/>
    </row>
    <row r="20" spans="2:9" ht="36.75" customHeight="1">
      <c r="B20" s="12" t="s">
        <v>119</v>
      </c>
      <c r="C20" s="68"/>
      <c r="D20" s="54"/>
      <c r="E20" s="68"/>
      <c r="F20" s="53"/>
      <c r="G20" s="17">
        <f t="shared" si="1"/>
        <v>0</v>
      </c>
      <c r="H20" s="59" t="e">
        <f t="shared" si="2"/>
        <v>#DIV/0!</v>
      </c>
      <c r="I20" s="10"/>
    </row>
    <row r="21" spans="2:9" ht="17.25" customHeight="1">
      <c r="B21" s="12" t="s">
        <v>143</v>
      </c>
      <c r="C21" s="68"/>
      <c r="D21" s="54"/>
      <c r="E21" s="68"/>
      <c r="F21" s="53"/>
      <c r="G21" s="17">
        <f t="shared" si="1"/>
        <v>0</v>
      </c>
      <c r="H21" s="60" t="e">
        <f t="shared" si="2"/>
        <v>#DIV/0!</v>
      </c>
      <c r="I21" s="10"/>
    </row>
    <row r="22" spans="2:9" ht="13.5" customHeight="1">
      <c r="B22" s="12"/>
      <c r="C22" s="68"/>
      <c r="D22" s="54"/>
      <c r="E22" s="68"/>
      <c r="F22" s="53"/>
      <c r="G22" s="17"/>
      <c r="H22" s="60"/>
      <c r="I22" s="10"/>
    </row>
    <row r="23" spans="2:9" ht="37.5">
      <c r="B23" s="29" t="s">
        <v>142</v>
      </c>
      <c r="C23" s="31">
        <f>SUM(C24)</f>
        <v>0</v>
      </c>
      <c r="D23" s="31">
        <f>D24+D25</f>
        <v>0</v>
      </c>
      <c r="E23" s="31">
        <f>SUM(E24)</f>
        <v>0</v>
      </c>
      <c r="F23" s="31">
        <f>F24+F25</f>
        <v>0</v>
      </c>
      <c r="G23" s="31">
        <f>F23-D23</f>
        <v>0</v>
      </c>
      <c r="H23" s="57" t="e">
        <f t="shared" si="2"/>
        <v>#DIV/0!</v>
      </c>
      <c r="I23" s="32"/>
    </row>
    <row r="24" spans="2:9" ht="19.5" customHeight="1">
      <c r="B24" s="44" t="s">
        <v>120</v>
      </c>
      <c r="C24" s="45"/>
      <c r="D24" s="46"/>
      <c r="E24" s="45"/>
      <c r="F24" s="47"/>
      <c r="G24" s="47">
        <f>F24-D24</f>
        <v>0</v>
      </c>
      <c r="H24" s="61" t="e">
        <f t="shared" si="2"/>
        <v>#DIV/0!</v>
      </c>
      <c r="I24" s="48"/>
    </row>
    <row r="25" spans="2:9" ht="19.5" customHeight="1">
      <c r="B25" s="71" t="s">
        <v>121</v>
      </c>
      <c r="C25" s="43">
        <f>SUM(C26:C28)</f>
        <v>0</v>
      </c>
      <c r="D25" s="43">
        <f t="shared" ref="D25:F25" si="4">SUM(D26:D28)</f>
        <v>0</v>
      </c>
      <c r="E25" s="43">
        <f t="shared" si="4"/>
        <v>0</v>
      </c>
      <c r="F25" s="43">
        <f t="shared" si="4"/>
        <v>0</v>
      </c>
      <c r="G25" s="43">
        <f>F25-D25</f>
        <v>0</v>
      </c>
      <c r="H25" s="58" t="e">
        <f t="shared" si="2"/>
        <v>#DIV/0!</v>
      </c>
      <c r="I25" s="37"/>
    </row>
    <row r="26" spans="2:9" ht="19.5" customHeight="1">
      <c r="B26" s="359" t="s">
        <v>122</v>
      </c>
      <c r="C26" s="360"/>
      <c r="D26" s="361"/>
      <c r="E26" s="360"/>
      <c r="F26" s="362"/>
      <c r="G26" s="363">
        <f t="shared" si="1"/>
        <v>0</v>
      </c>
      <c r="H26" s="364" t="e">
        <f t="shared" si="2"/>
        <v>#DIV/0!</v>
      </c>
      <c r="I26" s="365"/>
    </row>
    <row r="27" spans="2:9" ht="37.5">
      <c r="B27" s="366" t="s">
        <v>123</v>
      </c>
      <c r="C27" s="367"/>
      <c r="D27" s="368"/>
      <c r="E27" s="367"/>
      <c r="F27" s="369"/>
      <c r="G27" s="370">
        <f t="shared" si="1"/>
        <v>0</v>
      </c>
      <c r="H27" s="371" t="e">
        <f t="shared" si="2"/>
        <v>#DIV/0!</v>
      </c>
      <c r="I27" s="372"/>
    </row>
    <row r="28" spans="2:9">
      <c r="B28" s="373" t="s">
        <v>137</v>
      </c>
      <c r="C28" s="374"/>
      <c r="D28" s="375"/>
      <c r="E28" s="374"/>
      <c r="F28" s="376"/>
      <c r="G28" s="377">
        <f t="shared" si="1"/>
        <v>0</v>
      </c>
      <c r="H28" s="378" t="e">
        <f t="shared" si="2"/>
        <v>#DIV/0!</v>
      </c>
      <c r="I28" s="379"/>
    </row>
    <row r="29" spans="2:9" ht="12.75" customHeight="1">
      <c r="B29" s="12"/>
      <c r="C29" s="68"/>
      <c r="D29" s="54"/>
      <c r="E29" s="68"/>
      <c r="F29" s="53"/>
      <c r="G29" s="17"/>
      <c r="H29" s="60"/>
      <c r="I29" s="10"/>
    </row>
    <row r="30" spans="2:9" ht="37.5">
      <c r="B30" s="29" t="s">
        <v>144</v>
      </c>
      <c r="C30" s="31">
        <f>C31</f>
        <v>0</v>
      </c>
      <c r="D30" s="31">
        <f t="shared" ref="D30:F30" si="5">D31+D34</f>
        <v>0</v>
      </c>
      <c r="E30" s="31">
        <f>E31</f>
        <v>0</v>
      </c>
      <c r="F30" s="31">
        <f t="shared" si="5"/>
        <v>0</v>
      </c>
      <c r="G30" s="30">
        <f>F30-D30</f>
        <v>0</v>
      </c>
      <c r="H30" s="62" t="e">
        <f t="shared" si="2"/>
        <v>#DIV/0!</v>
      </c>
      <c r="I30" s="32"/>
    </row>
    <row r="31" spans="2:9">
      <c r="B31" s="44" t="s">
        <v>135</v>
      </c>
      <c r="C31" s="49">
        <f>SUM(C32:C33)</f>
        <v>0</v>
      </c>
      <c r="D31" s="49">
        <f t="shared" ref="D31:F31" si="6">SUM(D32:D33)</f>
        <v>0</v>
      </c>
      <c r="E31" s="49">
        <f t="shared" si="6"/>
        <v>0</v>
      </c>
      <c r="F31" s="49">
        <f t="shared" si="6"/>
        <v>0</v>
      </c>
      <c r="G31" s="46">
        <f>F31-D31</f>
        <v>0</v>
      </c>
      <c r="H31" s="63" t="e">
        <f t="shared" si="2"/>
        <v>#DIV/0!</v>
      </c>
      <c r="I31" s="37"/>
    </row>
    <row r="32" spans="2:9">
      <c r="B32" s="12" t="s">
        <v>138</v>
      </c>
      <c r="C32" s="68"/>
      <c r="D32" s="54"/>
      <c r="E32" s="68"/>
      <c r="F32" s="53"/>
      <c r="G32" s="17">
        <f t="shared" si="1"/>
        <v>0</v>
      </c>
      <c r="H32" s="59" t="e">
        <f t="shared" si="2"/>
        <v>#DIV/0!</v>
      </c>
      <c r="I32" s="10"/>
    </row>
    <row r="33" spans="2:11">
      <c r="B33" s="12" t="s">
        <v>139</v>
      </c>
      <c r="C33" s="68"/>
      <c r="D33" s="54"/>
      <c r="E33" s="68"/>
      <c r="F33" s="53"/>
      <c r="G33" s="17">
        <f t="shared" si="1"/>
        <v>0</v>
      </c>
      <c r="H33" s="59" t="e">
        <f t="shared" si="2"/>
        <v>#DIV/0!</v>
      </c>
      <c r="I33" s="10"/>
    </row>
    <row r="34" spans="2:11" ht="38.25" customHeight="1">
      <c r="B34" s="44" t="s">
        <v>136</v>
      </c>
      <c r="C34" s="43"/>
      <c r="D34" s="46"/>
      <c r="E34" s="50"/>
      <c r="F34" s="47"/>
      <c r="G34" s="47">
        <f t="shared" si="1"/>
        <v>0</v>
      </c>
      <c r="H34" s="61" t="e">
        <f t="shared" si="2"/>
        <v>#DIV/0!</v>
      </c>
      <c r="I34" s="37"/>
    </row>
    <row r="35" spans="2:11" ht="15" customHeight="1">
      <c r="B35" s="12"/>
      <c r="C35" s="68"/>
      <c r="D35" s="54"/>
      <c r="E35" s="68"/>
      <c r="F35" s="53"/>
      <c r="G35" s="17"/>
      <c r="H35" s="64"/>
      <c r="I35" s="8"/>
    </row>
    <row r="36" spans="2:11">
      <c r="B36" s="33" t="s">
        <v>3</v>
      </c>
      <c r="C36" s="34">
        <f>SUM(C37)</f>
        <v>0</v>
      </c>
      <c r="D36" s="34">
        <f>SUM(D37)</f>
        <v>0</v>
      </c>
      <c r="E36" s="34">
        <f t="shared" ref="E36" si="7">SUM(E37)</f>
        <v>0</v>
      </c>
      <c r="F36" s="34">
        <f>SUM(F37)</f>
        <v>0</v>
      </c>
      <c r="G36" s="35">
        <f>F36-D36</f>
        <v>0</v>
      </c>
      <c r="H36" s="65" t="e">
        <f>G36*100/D36</f>
        <v>#DIV/0!</v>
      </c>
      <c r="I36" s="69"/>
    </row>
    <row r="37" spans="2:11">
      <c r="B37" s="29" t="s">
        <v>9</v>
      </c>
      <c r="C37" s="30">
        <f>SUM(C38)</f>
        <v>0</v>
      </c>
      <c r="D37" s="30">
        <f>D38+D43</f>
        <v>0</v>
      </c>
      <c r="E37" s="30">
        <f>SUM(E38)</f>
        <v>0</v>
      </c>
      <c r="F37" s="30">
        <f>F38+F43</f>
        <v>0</v>
      </c>
      <c r="G37" s="30">
        <f>F37-D37</f>
        <v>0</v>
      </c>
      <c r="H37" s="70" t="e">
        <f t="shared" si="2"/>
        <v>#DIV/0!</v>
      </c>
      <c r="I37" s="51"/>
    </row>
    <row r="38" spans="2:11">
      <c r="B38" s="42" t="s">
        <v>124</v>
      </c>
      <c r="C38" s="49">
        <f>SUM(C39:C42)</f>
        <v>0</v>
      </c>
      <c r="D38" s="49">
        <f>SUM(D39:D42)</f>
        <v>0</v>
      </c>
      <c r="E38" s="49">
        <f>SUM(E39:E42)</f>
        <v>0</v>
      </c>
      <c r="F38" s="49">
        <f>SUM(F39:F42)</f>
        <v>0</v>
      </c>
      <c r="G38" s="43">
        <f t="shared" si="1"/>
        <v>0</v>
      </c>
      <c r="H38" s="61" t="e">
        <f t="shared" si="2"/>
        <v>#DIV/0!</v>
      </c>
      <c r="I38" s="38"/>
    </row>
    <row r="39" spans="2:11" ht="37.5">
      <c r="B39" s="12" t="s">
        <v>145</v>
      </c>
      <c r="C39" s="17"/>
      <c r="D39" s="13"/>
      <c r="E39" s="17"/>
      <c r="F39" s="11"/>
      <c r="G39" s="11">
        <f t="shared" si="1"/>
        <v>0</v>
      </c>
      <c r="H39" s="59" t="e">
        <f t="shared" si="2"/>
        <v>#DIV/0!</v>
      </c>
      <c r="I39" s="8"/>
    </row>
    <row r="40" spans="2:11" ht="37.5">
      <c r="B40" s="12" t="s">
        <v>146</v>
      </c>
      <c r="C40" s="17"/>
      <c r="D40" s="13"/>
      <c r="E40" s="17"/>
      <c r="F40" s="11"/>
      <c r="G40" s="11">
        <f t="shared" si="1"/>
        <v>0</v>
      </c>
      <c r="H40" s="59" t="e">
        <f t="shared" si="2"/>
        <v>#DIV/0!</v>
      </c>
      <c r="I40" s="8"/>
    </row>
    <row r="41" spans="2:11" ht="37.5">
      <c r="B41" s="12" t="s">
        <v>147</v>
      </c>
      <c r="C41" s="17"/>
      <c r="D41" s="13"/>
      <c r="E41" s="17"/>
      <c r="F41" s="11"/>
      <c r="G41" s="11">
        <f t="shared" si="1"/>
        <v>0</v>
      </c>
      <c r="H41" s="59" t="e">
        <f t="shared" si="2"/>
        <v>#DIV/0!</v>
      </c>
      <c r="I41" s="8"/>
      <c r="K41" s="18"/>
    </row>
    <row r="42" spans="2:11">
      <c r="B42" s="12" t="s">
        <v>148</v>
      </c>
      <c r="C42" s="19"/>
      <c r="D42" s="13"/>
      <c r="E42" s="19"/>
      <c r="F42" s="11"/>
      <c r="G42" s="11">
        <f t="shared" si="1"/>
        <v>0</v>
      </c>
      <c r="H42" s="59" t="e">
        <f t="shared" si="2"/>
        <v>#DIV/0!</v>
      </c>
      <c r="I42" s="8"/>
      <c r="K42" s="18"/>
    </row>
    <row r="43" spans="2:11">
      <c r="B43" s="42" t="s">
        <v>8</v>
      </c>
      <c r="C43" s="49">
        <f>SUM(C44:C47)</f>
        <v>0</v>
      </c>
      <c r="D43" s="49">
        <f t="shared" ref="D43:F43" si="8">SUM(D44:D47)</f>
        <v>0</v>
      </c>
      <c r="E43" s="49">
        <f t="shared" si="8"/>
        <v>0</v>
      </c>
      <c r="F43" s="49">
        <f t="shared" si="8"/>
        <v>0</v>
      </c>
      <c r="G43" s="43">
        <f t="shared" si="1"/>
        <v>0</v>
      </c>
      <c r="H43" s="61" t="e">
        <f t="shared" si="2"/>
        <v>#DIV/0!</v>
      </c>
      <c r="I43" s="38"/>
    </row>
    <row r="44" spans="2:11" ht="40.5" customHeight="1">
      <c r="B44" s="12" t="s">
        <v>125</v>
      </c>
      <c r="C44" s="17"/>
      <c r="D44" s="13"/>
      <c r="E44" s="17"/>
      <c r="F44" s="11"/>
      <c r="G44" s="11">
        <f>F44-D44</f>
        <v>0</v>
      </c>
      <c r="H44" s="59" t="e">
        <f t="shared" si="2"/>
        <v>#DIV/0!</v>
      </c>
      <c r="I44" s="8"/>
    </row>
    <row r="45" spans="2:11">
      <c r="B45" s="12" t="s">
        <v>126</v>
      </c>
      <c r="C45" s="17"/>
      <c r="D45" s="13"/>
      <c r="E45" s="17"/>
      <c r="F45" s="11"/>
      <c r="G45" s="11">
        <f t="shared" si="1"/>
        <v>0</v>
      </c>
      <c r="H45" s="59" t="e">
        <f t="shared" si="2"/>
        <v>#DIV/0!</v>
      </c>
      <c r="I45" s="8"/>
    </row>
    <row r="46" spans="2:11">
      <c r="B46" s="12" t="s">
        <v>127</v>
      </c>
      <c r="C46" s="17"/>
      <c r="D46" s="13"/>
      <c r="E46" s="17"/>
      <c r="F46" s="11"/>
      <c r="G46" s="11">
        <f t="shared" si="1"/>
        <v>0</v>
      </c>
      <c r="H46" s="59" t="e">
        <f t="shared" si="2"/>
        <v>#DIV/0!</v>
      </c>
      <c r="I46" s="8"/>
    </row>
    <row r="47" spans="2:11">
      <c r="B47" s="26" t="s">
        <v>140</v>
      </c>
      <c r="C47" s="27"/>
      <c r="D47" s="28"/>
      <c r="E47" s="27"/>
      <c r="F47" s="21"/>
      <c r="G47" s="21">
        <f t="shared" si="1"/>
        <v>0</v>
      </c>
      <c r="H47" s="66" t="e">
        <f t="shared" si="2"/>
        <v>#DIV/0!</v>
      </c>
      <c r="I47" s="22"/>
    </row>
    <row r="48" spans="2:11" hidden="1">
      <c r="B48" s="12" t="s">
        <v>128</v>
      </c>
      <c r="C48" s="17"/>
      <c r="D48" s="13"/>
      <c r="E48" s="17"/>
      <c r="F48" s="11"/>
      <c r="G48" s="16"/>
      <c r="H48" s="59"/>
      <c r="I48" s="10"/>
    </row>
    <row r="49" spans="2:9" hidden="1">
      <c r="B49" s="12" t="s">
        <v>129</v>
      </c>
      <c r="C49" s="17"/>
      <c r="D49" s="13"/>
      <c r="E49" s="11"/>
      <c r="F49" s="11"/>
      <c r="G49" s="16"/>
      <c r="H49" s="59"/>
      <c r="I49" s="10"/>
    </row>
    <row r="50" spans="2:9" hidden="1">
      <c r="B50" s="12" t="s">
        <v>130</v>
      </c>
      <c r="C50" s="17"/>
      <c r="D50" s="13"/>
      <c r="E50" s="11"/>
      <c r="F50" s="11"/>
      <c r="G50" s="16"/>
      <c r="H50" s="59"/>
      <c r="I50" s="10"/>
    </row>
    <row r="51" spans="2:9" hidden="1">
      <c r="B51" s="12" t="s">
        <v>130</v>
      </c>
      <c r="C51" s="17"/>
      <c r="D51" s="13"/>
      <c r="E51" s="11"/>
      <c r="F51" s="11"/>
      <c r="G51" s="16"/>
      <c r="H51" s="59"/>
      <c r="I51" s="10"/>
    </row>
    <row r="52" spans="2:9" hidden="1">
      <c r="B52" s="12" t="s">
        <v>131</v>
      </c>
      <c r="C52" s="17"/>
      <c r="D52" s="13"/>
      <c r="E52" s="11"/>
      <c r="F52" s="11"/>
      <c r="G52" s="16"/>
      <c r="H52" s="59"/>
      <c r="I52" s="10"/>
    </row>
    <row r="53" spans="2:9" hidden="1">
      <c r="B53" s="12" t="s">
        <v>131</v>
      </c>
      <c r="C53" s="17"/>
      <c r="D53" s="13"/>
      <c r="E53" s="11"/>
      <c r="F53" s="11"/>
      <c r="G53" s="16"/>
      <c r="H53" s="59"/>
      <c r="I53" s="10"/>
    </row>
    <row r="54" spans="2:9" hidden="1">
      <c r="B54" s="12" t="s">
        <v>131</v>
      </c>
      <c r="C54" s="17"/>
      <c r="D54" s="13"/>
      <c r="E54" s="11"/>
      <c r="F54" s="11"/>
      <c r="G54" s="16"/>
      <c r="H54" s="59"/>
      <c r="I54" s="10"/>
    </row>
    <row r="55" spans="2:9" hidden="1">
      <c r="B55" s="9" t="s">
        <v>132</v>
      </c>
      <c r="C55" s="17"/>
      <c r="D55" s="13"/>
      <c r="E55" s="11"/>
      <c r="F55" s="11"/>
      <c r="G55" s="16"/>
      <c r="H55" s="59"/>
      <c r="I55" s="10"/>
    </row>
    <row r="56" spans="2:9" ht="37.5" hidden="1">
      <c r="B56" s="20" t="s">
        <v>133</v>
      </c>
      <c r="C56" s="17"/>
      <c r="D56" s="13"/>
      <c r="E56" s="11"/>
      <c r="F56" s="11"/>
      <c r="G56" s="16"/>
      <c r="H56" s="59"/>
      <c r="I56" s="10"/>
    </row>
    <row r="57" spans="2:9" hidden="1">
      <c r="B57" s="9" t="s">
        <v>134</v>
      </c>
      <c r="C57" s="11"/>
      <c r="D57" s="13"/>
      <c r="E57" s="11"/>
      <c r="F57" s="11"/>
      <c r="G57" s="16"/>
      <c r="H57" s="59"/>
      <c r="I57" s="10"/>
    </row>
    <row r="58" spans="2:9" ht="37.5" hidden="1">
      <c r="B58" s="20" t="s">
        <v>133</v>
      </c>
      <c r="C58" s="11"/>
      <c r="D58" s="13"/>
      <c r="E58" s="11"/>
      <c r="F58" s="11"/>
      <c r="G58" s="16"/>
      <c r="H58" s="67"/>
      <c r="I58" s="10"/>
    </row>
    <row r="59" spans="2:9" ht="21.75">
      <c r="B59" s="25"/>
      <c r="C59" s="23"/>
      <c r="D59" s="23"/>
      <c r="E59" s="23"/>
      <c r="F59" s="24"/>
    </row>
  </sheetData>
  <mergeCells count="7">
    <mergeCell ref="B1:I1"/>
    <mergeCell ref="B6:B7"/>
    <mergeCell ref="C6:D6"/>
    <mergeCell ref="E6:F6"/>
    <mergeCell ref="G6:H6"/>
    <mergeCell ref="I6:I7"/>
    <mergeCell ref="B2:I2"/>
  </mergeCells>
  <printOptions horizontalCentered="1"/>
  <pageMargins left="0" right="0" top="0.39370078740157483" bottom="0.39370078740157483" header="0.31496062992125984" footer="0.31496062992125984"/>
  <pageSetup paperSize="9" scale="85" fitToHeight="0" orientation="landscape" r:id="rId1"/>
  <headerFooter>
    <oddFooter>&amp;Rหน้าที่ &amp;P</oddFooter>
  </headerFooter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B9F9F-D9AF-4481-BBB6-63923AC47775}">
  <dimension ref="A1:AC65"/>
  <sheetViews>
    <sheetView view="pageBreakPreview" topLeftCell="A40" zoomScale="80" zoomScaleNormal="80" zoomScaleSheetLayoutView="80" workbookViewId="0">
      <selection activeCell="H53" sqref="H53"/>
    </sheetView>
  </sheetViews>
  <sheetFormatPr defaultColWidth="9" defaultRowHeight="24.6" customHeight="1" outlineLevelRow="1"/>
  <cols>
    <col min="1" max="1" width="19" style="152" customWidth="1"/>
    <col min="2" max="2" width="13.7109375" style="152" customWidth="1"/>
    <col min="3" max="3" width="11" style="152" customWidth="1"/>
    <col min="4" max="4" width="25.5703125" style="152" customWidth="1"/>
    <col min="5" max="5" width="12.28515625" style="152" customWidth="1"/>
    <col min="6" max="6" width="13.7109375" style="152" customWidth="1"/>
    <col min="7" max="7" width="10.7109375" style="152" customWidth="1"/>
    <col min="8" max="8" width="13.7109375" style="152" customWidth="1"/>
    <col min="9" max="9" width="10.7109375" style="152" customWidth="1"/>
    <col min="10" max="10" width="13.7109375" style="152" customWidth="1"/>
    <col min="11" max="11" width="10.7109375" style="152" customWidth="1"/>
    <col min="12" max="12" width="13.7109375" style="152" customWidth="1"/>
    <col min="13" max="13" width="10.7109375" style="152" customWidth="1"/>
    <col min="14" max="14" width="15.28515625" style="152" customWidth="1"/>
    <col min="15" max="15" width="9.28515625" style="152" customWidth="1"/>
    <col min="16" max="16" width="12.28515625" style="152" bestFit="1" customWidth="1"/>
    <col min="17" max="19" width="7.7109375" style="152" customWidth="1"/>
    <col min="20" max="21" width="9" style="152" customWidth="1"/>
    <col min="22" max="22" width="9" style="152" hidden="1" customWidth="1"/>
    <col min="23" max="23" width="65.7109375" style="152" hidden="1" customWidth="1"/>
    <col min="24" max="24" width="45.7109375" style="152" hidden="1" customWidth="1"/>
    <col min="25" max="25" width="65.7109375" style="152" hidden="1" customWidth="1"/>
    <col min="26" max="26" width="35.7109375" style="152" hidden="1" customWidth="1"/>
    <col min="27" max="27" width="65.7109375" style="152" hidden="1" customWidth="1"/>
    <col min="28" max="28" width="35.7109375" style="152" hidden="1" customWidth="1"/>
    <col min="29" max="29" width="9" style="152" hidden="1" customWidth="1"/>
    <col min="30" max="30" width="9" style="152" customWidth="1"/>
    <col min="31" max="16384" width="9" style="152"/>
  </cols>
  <sheetData>
    <row r="1" spans="1:28" s="73" customFormat="1" ht="24" customHeight="1">
      <c r="A1" s="287"/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W1" s="72"/>
      <c r="X1" s="72"/>
      <c r="Y1" s="72"/>
      <c r="Z1" s="72"/>
      <c r="AA1" s="72"/>
      <c r="AB1" s="72"/>
    </row>
    <row r="2" spans="1:28" s="73" customFormat="1" ht="32.25">
      <c r="A2" s="288" t="s">
        <v>246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X2" s="72"/>
      <c r="Y2" s="72"/>
      <c r="Z2" s="72"/>
      <c r="AA2" s="72"/>
      <c r="AB2" s="72"/>
    </row>
    <row r="3" spans="1:28" s="73" customFormat="1" ht="32.25">
      <c r="A3" s="288" t="s">
        <v>165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  <c r="U3" s="288"/>
      <c r="X3" s="72"/>
      <c r="Y3" s="72"/>
      <c r="Z3" s="72"/>
      <c r="AA3" s="72"/>
      <c r="AB3" s="72"/>
    </row>
    <row r="4" spans="1:28" s="73" customFormat="1" ht="32.25">
      <c r="A4" s="289" t="s">
        <v>90</v>
      </c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X4" s="72"/>
      <c r="Y4" s="72"/>
      <c r="Z4" s="72"/>
      <c r="AA4" s="72"/>
      <c r="AB4" s="72"/>
    </row>
    <row r="5" spans="1:28" s="73" customFormat="1" ht="24.6" customHeight="1">
      <c r="A5" s="75" t="s">
        <v>69</v>
      </c>
      <c r="B5" s="290" t="s">
        <v>166</v>
      </c>
      <c r="C5" s="290"/>
      <c r="D5" s="290"/>
      <c r="E5" s="290"/>
      <c r="F5" s="290"/>
      <c r="G5" s="76"/>
      <c r="H5" s="77"/>
      <c r="I5" s="78"/>
      <c r="J5" s="77"/>
      <c r="K5" s="77"/>
      <c r="L5" s="77"/>
      <c r="M5" s="77"/>
      <c r="N5" s="77"/>
      <c r="O5" s="77"/>
      <c r="X5" s="72"/>
      <c r="Y5" s="72"/>
      <c r="Z5" s="72"/>
      <c r="AA5" s="72"/>
      <c r="AB5" s="72"/>
    </row>
    <row r="6" spans="1:28" s="73" customFormat="1" ht="24.6" customHeight="1">
      <c r="A6" s="75" t="s">
        <v>71</v>
      </c>
      <c r="B6" s="282" t="s">
        <v>72</v>
      </c>
      <c r="C6" s="282"/>
      <c r="D6" s="282"/>
      <c r="E6" s="282"/>
      <c r="F6" s="282"/>
      <c r="G6" s="79"/>
      <c r="H6" s="77"/>
      <c r="I6" s="78"/>
      <c r="J6" s="77"/>
      <c r="K6" s="77"/>
      <c r="L6" s="77"/>
      <c r="M6" s="77"/>
      <c r="N6" s="77"/>
      <c r="O6" s="77"/>
      <c r="X6" s="72"/>
      <c r="Y6" s="72"/>
      <c r="Z6" s="72"/>
      <c r="AA6" s="72"/>
      <c r="AB6" s="72"/>
    </row>
    <row r="7" spans="1:28" s="73" customFormat="1" ht="24" customHeight="1">
      <c r="A7" s="80"/>
      <c r="B7" s="81"/>
      <c r="C7" s="81"/>
      <c r="D7" s="81"/>
      <c r="E7" s="81"/>
      <c r="F7" s="81"/>
      <c r="G7" s="79"/>
      <c r="H7" s="77"/>
      <c r="I7" s="78"/>
      <c r="J7" s="77"/>
      <c r="K7" s="77"/>
      <c r="L7" s="77"/>
      <c r="M7" s="77"/>
      <c r="N7" s="77"/>
      <c r="O7" s="77"/>
      <c r="X7" s="72"/>
      <c r="Y7" s="72"/>
      <c r="Z7" s="72"/>
      <c r="AA7" s="72"/>
      <c r="AB7" s="72"/>
    </row>
    <row r="8" spans="1:28" s="163" customFormat="1" ht="34.5" customHeight="1" outlineLevel="1">
      <c r="A8" s="196" t="s">
        <v>167</v>
      </c>
      <c r="B8" s="197" t="s">
        <v>74</v>
      </c>
      <c r="C8" s="198"/>
      <c r="D8" s="199" t="s">
        <v>5</v>
      </c>
      <c r="E8" s="199" t="s">
        <v>77</v>
      </c>
      <c r="F8" s="283" t="s">
        <v>168</v>
      </c>
      <c r="G8" s="283"/>
      <c r="H8" s="198"/>
      <c r="I8" s="200" t="s">
        <v>5</v>
      </c>
      <c r="J8" s="284" t="s">
        <v>169</v>
      </c>
      <c r="K8" s="284"/>
      <c r="L8" s="198"/>
      <c r="M8" s="201" t="s">
        <v>5</v>
      </c>
      <c r="N8" s="284" t="s">
        <v>170</v>
      </c>
      <c r="O8" s="284"/>
      <c r="P8" s="198">
        <v>0</v>
      </c>
      <c r="Q8" s="201" t="s">
        <v>5</v>
      </c>
      <c r="V8" s="163" t="s">
        <v>171</v>
      </c>
      <c r="W8" s="72"/>
      <c r="X8" s="72"/>
      <c r="Y8" s="72"/>
      <c r="Z8" s="72"/>
      <c r="AA8" s="72"/>
      <c r="AB8" s="72"/>
    </row>
    <row r="9" spans="1:28" s="73" customFormat="1" ht="24.6" customHeight="1" outlineLevel="1">
      <c r="A9" s="83" t="s">
        <v>73</v>
      </c>
      <c r="B9" s="81"/>
      <c r="D9" s="84" t="s">
        <v>74</v>
      </c>
      <c r="E9" s="285"/>
      <c r="F9" s="285"/>
      <c r="G9" s="85" t="s">
        <v>5</v>
      </c>
      <c r="H9" s="84" t="s">
        <v>75</v>
      </c>
      <c r="I9" s="286"/>
      <c r="J9" s="286"/>
      <c r="K9" s="85" t="s">
        <v>76</v>
      </c>
      <c r="L9" s="86"/>
      <c r="M9" s="87"/>
      <c r="N9" s="77"/>
      <c r="O9" s="77"/>
      <c r="X9" s="72"/>
      <c r="Y9" s="72"/>
      <c r="Z9" s="72"/>
      <c r="AA9" s="72"/>
      <c r="AB9" s="72"/>
    </row>
    <row r="10" spans="1:28" s="73" customFormat="1" ht="24.6" customHeight="1" outlineLevel="1">
      <c r="A10" s="88" t="s">
        <v>77</v>
      </c>
      <c r="B10" s="81"/>
      <c r="C10" s="81"/>
      <c r="D10" s="81"/>
      <c r="E10" s="81"/>
      <c r="F10" s="81"/>
      <c r="G10" s="79"/>
      <c r="H10" s="89"/>
      <c r="I10" s="78"/>
      <c r="J10" s="77"/>
      <c r="K10" s="90"/>
      <c r="L10" s="77"/>
      <c r="M10" s="77"/>
      <c r="N10" s="77"/>
      <c r="O10" s="77"/>
      <c r="X10" s="72"/>
      <c r="Y10" s="72"/>
      <c r="Z10" s="72"/>
      <c r="AA10" s="72"/>
      <c r="AB10" s="72"/>
    </row>
    <row r="11" spans="1:28" s="73" customFormat="1" ht="24.6" customHeight="1" outlineLevel="1">
      <c r="A11" s="91" t="s">
        <v>172</v>
      </c>
      <c r="B11" s="92"/>
      <c r="C11" s="93"/>
      <c r="D11" s="75" t="s">
        <v>173</v>
      </c>
      <c r="E11" s="94"/>
      <c r="F11" s="94"/>
      <c r="G11" s="95" t="s">
        <v>5</v>
      </c>
      <c r="H11" s="75" t="s">
        <v>75</v>
      </c>
      <c r="I11" s="96"/>
      <c r="J11" s="96"/>
      <c r="K11" s="95" t="s">
        <v>78</v>
      </c>
      <c r="L11" s="95"/>
      <c r="M11" s="95"/>
      <c r="N11" s="95"/>
      <c r="O11" s="77"/>
      <c r="X11" s="72"/>
      <c r="Y11" s="72"/>
      <c r="Z11" s="72"/>
      <c r="AA11" s="72"/>
      <c r="AB11" s="72"/>
    </row>
    <row r="12" spans="1:28" s="93" customFormat="1" ht="24.6" customHeight="1" outlineLevel="1">
      <c r="A12" s="97" t="s">
        <v>240</v>
      </c>
      <c r="B12" s="98"/>
      <c r="C12" s="99" t="s">
        <v>79</v>
      </c>
      <c r="D12" s="99" t="s">
        <v>248</v>
      </c>
      <c r="E12" s="99"/>
      <c r="F12" s="98"/>
      <c r="G12" s="100" t="s">
        <v>79</v>
      </c>
      <c r="H12" s="101" t="s">
        <v>80</v>
      </c>
      <c r="I12" s="191">
        <f>IF(B12=0,0,F12/B12*100)</f>
        <v>0</v>
      </c>
      <c r="J12" s="101" t="s">
        <v>81</v>
      </c>
      <c r="K12" s="191">
        <f>B12-F12</f>
        <v>0</v>
      </c>
      <c r="L12" s="99" t="s">
        <v>79</v>
      </c>
      <c r="M12" s="101" t="s">
        <v>80</v>
      </c>
      <c r="N12" s="194">
        <f>IF(B12=0,0,K12/B12*100)</f>
        <v>0</v>
      </c>
      <c r="O12" s="95"/>
      <c r="W12" s="72"/>
      <c r="X12" s="72"/>
      <c r="Y12" s="72"/>
      <c r="Z12" s="72"/>
      <c r="AA12" s="72"/>
      <c r="AB12" s="72"/>
    </row>
    <row r="13" spans="1:28" s="73" customFormat="1" ht="24.6" customHeight="1" outlineLevel="1">
      <c r="A13" s="97"/>
      <c r="B13" s="103"/>
      <c r="C13" s="99"/>
      <c r="D13" s="99" t="s">
        <v>174</v>
      </c>
      <c r="E13" s="99"/>
      <c r="F13" s="98"/>
      <c r="G13" s="100" t="s">
        <v>79</v>
      </c>
      <c r="H13" s="101" t="s">
        <v>80</v>
      </c>
      <c r="I13" s="191">
        <f>IF(B12=0,0,F13/B12*100)</f>
        <v>0</v>
      </c>
      <c r="J13" s="99" t="s">
        <v>250</v>
      </c>
      <c r="K13" s="192"/>
      <c r="L13" s="99"/>
      <c r="M13" s="101"/>
      <c r="N13" s="192"/>
      <c r="T13" s="104"/>
      <c r="V13" s="104" t="s">
        <v>175</v>
      </c>
      <c r="X13" s="72"/>
      <c r="Y13" s="72"/>
      <c r="Z13" s="72"/>
      <c r="AA13" s="72"/>
      <c r="AB13" s="72"/>
    </row>
    <row r="14" spans="1:28" s="73" customFormat="1" ht="26.25" customHeight="1" outlineLevel="1">
      <c r="A14" s="89" t="s">
        <v>247</v>
      </c>
      <c r="B14" s="105"/>
      <c r="C14" s="90" t="s">
        <v>79</v>
      </c>
      <c r="D14" s="106" t="s">
        <v>249</v>
      </c>
      <c r="E14" s="106"/>
      <c r="F14" s="98"/>
      <c r="G14" s="107" t="s">
        <v>79</v>
      </c>
      <c r="H14" s="89" t="s">
        <v>80</v>
      </c>
      <c r="I14" s="191">
        <f>IF(B14=0,0,F14/B14*100)</f>
        <v>0</v>
      </c>
      <c r="J14" s="89" t="s">
        <v>81</v>
      </c>
      <c r="K14" s="191">
        <f>B14-F14</f>
        <v>0</v>
      </c>
      <c r="L14" s="90" t="s">
        <v>79</v>
      </c>
      <c r="M14" s="89" t="s">
        <v>80</v>
      </c>
      <c r="N14" s="195">
        <f>IF(B14=0,0,K14/B14*100)</f>
        <v>0</v>
      </c>
      <c r="X14" s="72"/>
      <c r="Y14" s="72"/>
      <c r="Z14" s="72"/>
      <c r="AA14" s="72"/>
      <c r="AB14" s="72"/>
    </row>
    <row r="15" spans="1:28" s="111" customFormat="1" ht="20.25" customHeight="1" outlineLevel="1">
      <c r="A15" s="380" t="s">
        <v>176</v>
      </c>
      <c r="B15" s="380"/>
      <c r="C15" s="108"/>
      <c r="D15" s="380" t="s">
        <v>177</v>
      </c>
      <c r="E15" s="380"/>
      <c r="F15" s="108"/>
      <c r="G15" s="109"/>
      <c r="H15" s="108"/>
      <c r="I15" s="109"/>
      <c r="J15" s="108"/>
      <c r="K15" s="193"/>
      <c r="L15" s="73"/>
      <c r="M15" s="110"/>
      <c r="N15" s="110"/>
      <c r="W15" s="72"/>
      <c r="X15" s="72"/>
      <c r="Y15" s="72"/>
      <c r="Z15" s="72"/>
      <c r="AA15" s="72"/>
      <c r="AB15" s="72"/>
    </row>
    <row r="16" spans="1:28" s="73" customFormat="1" ht="24.6" customHeight="1" outlineLevel="1">
      <c r="A16" s="112" t="s">
        <v>178</v>
      </c>
      <c r="B16" s="113">
        <f>B14/12</f>
        <v>0</v>
      </c>
      <c r="C16" s="114" t="s">
        <v>79</v>
      </c>
      <c r="D16" s="263" t="s">
        <v>178</v>
      </c>
      <c r="E16" s="263"/>
      <c r="F16" s="113">
        <f>F14/3</f>
        <v>0</v>
      </c>
      <c r="G16" s="114" t="s">
        <v>79</v>
      </c>
      <c r="H16" s="115"/>
      <c r="I16" s="116"/>
      <c r="M16" s="252" t="s">
        <v>18</v>
      </c>
      <c r="N16" s="252"/>
      <c r="O16" s="252"/>
      <c r="P16" s="252"/>
      <c r="Q16" s="264"/>
      <c r="R16" s="264"/>
      <c r="S16" s="264"/>
      <c r="X16" s="72"/>
      <c r="Y16" s="72"/>
      <c r="Z16" s="72"/>
      <c r="AA16" s="72"/>
      <c r="AB16" s="72"/>
    </row>
    <row r="17" spans="1:28" s="73" customFormat="1" ht="24.6" customHeight="1">
      <c r="A17" s="265" t="s">
        <v>4</v>
      </c>
      <c r="B17" s="266"/>
      <c r="C17" s="266"/>
      <c r="D17" s="267"/>
      <c r="E17" s="274" t="s">
        <v>241</v>
      </c>
      <c r="F17" s="275"/>
      <c r="G17" s="276" t="s">
        <v>251</v>
      </c>
      <c r="H17" s="277"/>
      <c r="I17" s="277"/>
      <c r="J17" s="278"/>
      <c r="K17" s="279" t="s">
        <v>6</v>
      </c>
      <c r="L17" s="280"/>
      <c r="M17" s="280"/>
      <c r="N17" s="280"/>
      <c r="O17" s="280"/>
      <c r="P17" s="262"/>
      <c r="Q17" s="265" t="s">
        <v>17</v>
      </c>
      <c r="R17" s="266"/>
      <c r="S17" s="266"/>
      <c r="T17" s="266"/>
      <c r="U17" s="267"/>
      <c r="V17" s="104" t="s">
        <v>179</v>
      </c>
      <c r="X17" s="72"/>
      <c r="Y17" s="72"/>
      <c r="Z17" s="72"/>
      <c r="AA17" s="72"/>
      <c r="AB17" s="72"/>
    </row>
    <row r="18" spans="1:28" s="73" customFormat="1" ht="24.6" customHeight="1">
      <c r="A18" s="268"/>
      <c r="B18" s="269"/>
      <c r="C18" s="269"/>
      <c r="D18" s="270"/>
      <c r="E18" s="281" t="s">
        <v>180</v>
      </c>
      <c r="F18" s="281"/>
      <c r="G18" s="239" t="s">
        <v>16</v>
      </c>
      <c r="H18" s="239"/>
      <c r="I18" s="239" t="s">
        <v>15</v>
      </c>
      <c r="J18" s="239"/>
      <c r="K18" s="261" t="s">
        <v>181</v>
      </c>
      <c r="L18" s="262"/>
      <c r="M18" s="261" t="s">
        <v>242</v>
      </c>
      <c r="N18" s="262"/>
      <c r="O18" s="261" t="s">
        <v>252</v>
      </c>
      <c r="P18" s="262"/>
      <c r="Q18" s="268"/>
      <c r="R18" s="269"/>
      <c r="S18" s="269"/>
      <c r="T18" s="269"/>
      <c r="U18" s="270"/>
      <c r="X18" s="72"/>
      <c r="Y18" s="72"/>
      <c r="Z18" s="72"/>
      <c r="AA18" s="72"/>
      <c r="AB18" s="72"/>
    </row>
    <row r="19" spans="1:28" s="73" customFormat="1" ht="24.6" customHeight="1">
      <c r="A19" s="271"/>
      <c r="B19" s="272"/>
      <c r="C19" s="272"/>
      <c r="D19" s="273"/>
      <c r="E19" s="119" t="s">
        <v>5</v>
      </c>
      <c r="F19" s="117" t="s">
        <v>75</v>
      </c>
      <c r="G19" s="120" t="s">
        <v>5</v>
      </c>
      <c r="H19" s="118" t="s">
        <v>75</v>
      </c>
      <c r="I19" s="120" t="s">
        <v>5</v>
      </c>
      <c r="J19" s="118" t="s">
        <v>75</v>
      </c>
      <c r="K19" s="121" t="s">
        <v>5</v>
      </c>
      <c r="L19" s="122" t="s">
        <v>75</v>
      </c>
      <c r="M19" s="121" t="s">
        <v>5</v>
      </c>
      <c r="N19" s="122" t="s">
        <v>75</v>
      </c>
      <c r="O19" s="123" t="s">
        <v>5</v>
      </c>
      <c r="P19" s="122" t="s">
        <v>75</v>
      </c>
      <c r="Q19" s="271"/>
      <c r="R19" s="272"/>
      <c r="S19" s="272"/>
      <c r="T19" s="272"/>
      <c r="U19" s="273"/>
      <c r="X19" s="72"/>
      <c r="Y19" s="72"/>
      <c r="Z19" s="72"/>
      <c r="AA19" s="72"/>
      <c r="AB19" s="72"/>
    </row>
    <row r="20" spans="1:28" s="128" customFormat="1" ht="24.6" customHeight="1">
      <c r="A20" s="253" t="s">
        <v>253</v>
      </c>
      <c r="B20" s="254"/>
      <c r="C20" s="254"/>
      <c r="D20" s="255"/>
      <c r="E20" s="124"/>
      <c r="F20" s="125"/>
      <c r="G20" s="124"/>
      <c r="H20" s="125"/>
      <c r="I20" s="124"/>
      <c r="J20" s="125"/>
      <c r="K20" s="126"/>
      <c r="L20" s="127"/>
      <c r="M20" s="126"/>
      <c r="N20" s="127"/>
      <c r="O20" s="126"/>
      <c r="P20" s="127"/>
      <c r="Q20" s="236"/>
      <c r="R20" s="236"/>
      <c r="S20" s="236"/>
      <c r="T20" s="236"/>
      <c r="U20" s="236"/>
      <c r="X20" s="129"/>
      <c r="Y20" s="129"/>
      <c r="Z20" s="129"/>
      <c r="AA20" s="129"/>
      <c r="AB20" s="129"/>
    </row>
    <row r="21" spans="1:28" s="128" customFormat="1" ht="24.6" customHeight="1">
      <c r="A21" s="242" t="s">
        <v>254</v>
      </c>
      <c r="B21" s="243"/>
      <c r="C21" s="243"/>
      <c r="D21" s="244"/>
      <c r="E21" s="130"/>
      <c r="F21" s="131"/>
      <c r="G21" s="130"/>
      <c r="H21" s="131"/>
      <c r="I21" s="130"/>
      <c r="J21" s="131"/>
      <c r="K21" s="132"/>
      <c r="L21" s="133"/>
      <c r="M21" s="132"/>
      <c r="N21" s="133"/>
      <c r="O21" s="132"/>
      <c r="P21" s="133"/>
      <c r="Q21" s="236" t="s">
        <v>183</v>
      </c>
      <c r="R21" s="245"/>
      <c r="S21" s="245"/>
      <c r="T21" s="245"/>
      <c r="U21" s="246"/>
      <c r="W21" s="128">
        <v>1</v>
      </c>
      <c r="X21" s="129"/>
      <c r="Y21" s="129"/>
      <c r="Z21" s="129"/>
      <c r="AA21" s="129" t="s">
        <v>182</v>
      </c>
      <c r="AB21" s="129" t="s">
        <v>183</v>
      </c>
    </row>
    <row r="22" spans="1:28" s="128" customFormat="1" ht="24.6" customHeight="1">
      <c r="A22" s="242" t="s">
        <v>255</v>
      </c>
      <c r="B22" s="243"/>
      <c r="C22" s="243"/>
      <c r="D22" s="244"/>
      <c r="E22" s="130">
        <f>E23+E24+E25</f>
        <v>0</v>
      </c>
      <c r="F22" s="131">
        <f t="shared" ref="F22:P22" si="0">F23+F24+F25</f>
        <v>0</v>
      </c>
      <c r="G22" s="130">
        <f t="shared" si="0"/>
        <v>0</v>
      </c>
      <c r="H22" s="131">
        <f t="shared" si="0"/>
        <v>0</v>
      </c>
      <c r="I22" s="130">
        <f t="shared" si="0"/>
        <v>0</v>
      </c>
      <c r="J22" s="131">
        <f t="shared" si="0"/>
        <v>0</v>
      </c>
      <c r="K22" s="130">
        <f t="shared" si="0"/>
        <v>0</v>
      </c>
      <c r="L22" s="131">
        <f t="shared" si="0"/>
        <v>0</v>
      </c>
      <c r="M22" s="130">
        <f t="shared" si="0"/>
        <v>0</v>
      </c>
      <c r="N22" s="131">
        <f t="shared" si="0"/>
        <v>0</v>
      </c>
      <c r="O22" s="130">
        <f t="shared" si="0"/>
        <v>0</v>
      </c>
      <c r="P22" s="131">
        <f t="shared" si="0"/>
        <v>0</v>
      </c>
      <c r="Q22" s="236" t="s">
        <v>183</v>
      </c>
      <c r="R22" s="245"/>
      <c r="S22" s="245"/>
      <c r="T22" s="245"/>
      <c r="U22" s="246"/>
      <c r="W22" s="128">
        <v>1</v>
      </c>
      <c r="X22" s="129"/>
      <c r="Y22" s="129"/>
      <c r="Z22" s="129"/>
      <c r="AA22" s="129" t="s">
        <v>184</v>
      </c>
      <c r="AB22" s="129" t="s">
        <v>183</v>
      </c>
    </row>
    <row r="23" spans="1:28" s="73" customFormat="1" ht="24.6" customHeight="1">
      <c r="A23" s="257" t="s">
        <v>100</v>
      </c>
      <c r="B23" s="257"/>
      <c r="C23" s="257"/>
      <c r="D23" s="257"/>
      <c r="E23" s="134"/>
      <c r="F23" s="135"/>
      <c r="G23" s="134"/>
      <c r="H23" s="135"/>
      <c r="I23" s="134"/>
      <c r="J23" s="135"/>
      <c r="K23" s="134"/>
      <c r="L23" s="135"/>
      <c r="M23" s="134"/>
      <c r="N23" s="135"/>
      <c r="O23" s="134"/>
      <c r="P23" s="135"/>
      <c r="Q23" s="236"/>
      <c r="R23" s="236"/>
      <c r="S23" s="236"/>
      <c r="T23" s="236"/>
      <c r="U23" s="236"/>
      <c r="V23" s="73">
        <v>1</v>
      </c>
      <c r="X23" s="72"/>
      <c r="Y23" s="72"/>
      <c r="Z23" s="72"/>
      <c r="AA23" s="72" t="s">
        <v>100</v>
      </c>
      <c r="AB23" s="72" t="s">
        <v>183</v>
      </c>
    </row>
    <row r="24" spans="1:28" s="73" customFormat="1" ht="24.6" customHeight="1">
      <c r="A24" s="257" t="s">
        <v>185</v>
      </c>
      <c r="B24" s="257"/>
      <c r="C24" s="257"/>
      <c r="D24" s="257"/>
      <c r="E24" s="134"/>
      <c r="F24" s="135"/>
      <c r="G24" s="134"/>
      <c r="H24" s="135"/>
      <c r="I24" s="134"/>
      <c r="J24" s="135"/>
      <c r="K24" s="134"/>
      <c r="L24" s="135"/>
      <c r="M24" s="134"/>
      <c r="N24" s="135"/>
      <c r="O24" s="134"/>
      <c r="P24" s="135"/>
      <c r="Q24" s="258" t="s">
        <v>183</v>
      </c>
      <c r="R24" s="259"/>
      <c r="S24" s="259"/>
      <c r="T24" s="259"/>
      <c r="U24" s="260"/>
      <c r="V24" s="73">
        <v>1</v>
      </c>
      <c r="X24" s="72"/>
      <c r="Y24" s="72"/>
      <c r="Z24" s="72"/>
      <c r="AA24" s="72" t="s">
        <v>185</v>
      </c>
      <c r="AB24" s="72" t="s">
        <v>183</v>
      </c>
    </row>
    <row r="25" spans="1:28" s="73" customFormat="1" ht="24.6" customHeight="1">
      <c r="A25" s="257" t="s">
        <v>101</v>
      </c>
      <c r="B25" s="257"/>
      <c r="C25" s="257"/>
      <c r="D25" s="257"/>
      <c r="E25" s="134"/>
      <c r="F25" s="135"/>
      <c r="G25" s="134"/>
      <c r="H25" s="135"/>
      <c r="I25" s="134"/>
      <c r="J25" s="135"/>
      <c r="K25" s="134"/>
      <c r="L25" s="135"/>
      <c r="M25" s="134"/>
      <c r="N25" s="135"/>
      <c r="O25" s="134"/>
      <c r="P25" s="135"/>
      <c r="Q25" s="258" t="s">
        <v>183</v>
      </c>
      <c r="R25" s="259"/>
      <c r="S25" s="259"/>
      <c r="T25" s="259"/>
      <c r="U25" s="260"/>
      <c r="V25" s="73">
        <v>1</v>
      </c>
      <c r="X25" s="72"/>
      <c r="Y25" s="72"/>
      <c r="Z25" s="72"/>
      <c r="AA25" s="72" t="s">
        <v>101</v>
      </c>
      <c r="AB25" s="72" t="s">
        <v>183</v>
      </c>
    </row>
    <row r="26" spans="1:28" s="128" customFormat="1" ht="24.6" customHeight="1">
      <c r="A26" s="235" t="s">
        <v>256</v>
      </c>
      <c r="B26" s="235"/>
      <c r="C26" s="235"/>
      <c r="D26" s="235"/>
      <c r="E26" s="136">
        <f>E21-E22</f>
        <v>0</v>
      </c>
      <c r="F26" s="136">
        <f t="shared" ref="F26:P26" si="1">F21-F22</f>
        <v>0</v>
      </c>
      <c r="G26" s="136">
        <f t="shared" si="1"/>
        <v>0</v>
      </c>
      <c r="H26" s="136">
        <f t="shared" si="1"/>
        <v>0</v>
      </c>
      <c r="I26" s="136">
        <f t="shared" si="1"/>
        <v>0</v>
      </c>
      <c r="J26" s="136">
        <f t="shared" si="1"/>
        <v>0</v>
      </c>
      <c r="K26" s="136">
        <f t="shared" si="1"/>
        <v>0</v>
      </c>
      <c r="L26" s="136">
        <f t="shared" si="1"/>
        <v>0</v>
      </c>
      <c r="M26" s="136">
        <f t="shared" si="1"/>
        <v>0</v>
      </c>
      <c r="N26" s="136">
        <f t="shared" si="1"/>
        <v>0</v>
      </c>
      <c r="O26" s="136">
        <f t="shared" si="1"/>
        <v>0</v>
      </c>
      <c r="P26" s="136">
        <f t="shared" si="1"/>
        <v>0</v>
      </c>
      <c r="Q26" s="256" t="s">
        <v>183</v>
      </c>
      <c r="R26" s="245"/>
      <c r="S26" s="245"/>
      <c r="T26" s="245"/>
      <c r="U26" s="246"/>
      <c r="V26" s="128">
        <v>0</v>
      </c>
      <c r="W26" s="128">
        <v>2</v>
      </c>
      <c r="X26" s="129"/>
      <c r="Y26" s="129"/>
      <c r="Z26" s="129"/>
      <c r="AA26" s="129" t="s">
        <v>186</v>
      </c>
      <c r="AB26" s="129" t="s">
        <v>183</v>
      </c>
    </row>
    <row r="27" spans="1:28" s="128" customFormat="1" ht="24.6" customHeight="1">
      <c r="A27" s="235" t="s">
        <v>187</v>
      </c>
      <c r="B27" s="235"/>
      <c r="C27" s="235"/>
      <c r="D27" s="235"/>
      <c r="E27" s="136">
        <f>E26</f>
        <v>0</v>
      </c>
      <c r="F27" s="137">
        <f>F26*6</f>
        <v>0</v>
      </c>
      <c r="G27" s="136">
        <f>G26</f>
        <v>0</v>
      </c>
      <c r="H27" s="137">
        <f>H26*6</f>
        <v>0</v>
      </c>
      <c r="I27" s="136">
        <f>I26</f>
        <v>0</v>
      </c>
      <c r="J27" s="137">
        <f>J26*6</f>
        <v>0</v>
      </c>
      <c r="K27" s="136">
        <f>K26</f>
        <v>0</v>
      </c>
      <c r="L27" s="137">
        <f>L26*6</f>
        <v>0</v>
      </c>
      <c r="M27" s="136">
        <f>M26</f>
        <v>0</v>
      </c>
      <c r="N27" s="137">
        <f>N26*6</f>
        <v>0</v>
      </c>
      <c r="O27" s="136">
        <f>O26</f>
        <v>0</v>
      </c>
      <c r="P27" s="137">
        <f>P26*6</f>
        <v>0</v>
      </c>
      <c r="Q27" s="256" t="s">
        <v>183</v>
      </c>
      <c r="R27" s="245"/>
      <c r="S27" s="245"/>
      <c r="T27" s="245"/>
      <c r="U27" s="246"/>
      <c r="V27" s="128">
        <v>0</v>
      </c>
      <c r="W27" s="128">
        <v>2</v>
      </c>
      <c r="X27" s="129"/>
      <c r="Y27" s="129"/>
      <c r="Z27" s="129"/>
      <c r="AA27" s="129" t="s">
        <v>187</v>
      </c>
      <c r="AB27" s="129" t="s">
        <v>183</v>
      </c>
    </row>
    <row r="28" spans="1:28" s="128" customFormat="1" ht="24.6" customHeight="1">
      <c r="A28" s="235" t="s">
        <v>188</v>
      </c>
      <c r="B28" s="235"/>
      <c r="C28" s="235"/>
      <c r="D28" s="235"/>
      <c r="E28" s="136">
        <f>E27</f>
        <v>0</v>
      </c>
      <c r="F28" s="137"/>
      <c r="G28" s="136">
        <f>G27</f>
        <v>0</v>
      </c>
      <c r="H28" s="137"/>
      <c r="I28" s="136">
        <f>I27</f>
        <v>0</v>
      </c>
      <c r="J28" s="137"/>
      <c r="K28" s="136">
        <f>K27</f>
        <v>0</v>
      </c>
      <c r="L28" s="137"/>
      <c r="M28" s="136">
        <f>M27</f>
        <v>0</v>
      </c>
      <c r="N28" s="137"/>
      <c r="O28" s="136">
        <f>O27</f>
        <v>0</v>
      </c>
      <c r="P28" s="137"/>
      <c r="Q28" s="256" t="s">
        <v>183</v>
      </c>
      <c r="R28" s="245"/>
      <c r="S28" s="245"/>
      <c r="T28" s="245"/>
      <c r="U28" s="246"/>
      <c r="V28" s="128">
        <v>0</v>
      </c>
      <c r="W28" s="128">
        <v>2</v>
      </c>
      <c r="X28" s="129"/>
      <c r="Y28" s="129"/>
      <c r="Z28" s="129"/>
      <c r="AA28" s="129" t="s">
        <v>188</v>
      </c>
      <c r="AB28" s="129" t="s">
        <v>183</v>
      </c>
    </row>
    <row r="29" spans="1:28" s="128" customFormat="1" ht="24.6" customHeight="1">
      <c r="A29" s="235" t="s">
        <v>257</v>
      </c>
      <c r="B29" s="235"/>
      <c r="C29" s="235"/>
      <c r="D29" s="235"/>
      <c r="E29" s="136">
        <f>E28</f>
        <v>0</v>
      </c>
      <c r="F29" s="137">
        <f>F28*2</f>
        <v>0</v>
      </c>
      <c r="G29" s="136">
        <f>G28</f>
        <v>0</v>
      </c>
      <c r="H29" s="137">
        <f>H28*2</f>
        <v>0</v>
      </c>
      <c r="I29" s="136">
        <f>I28</f>
        <v>0</v>
      </c>
      <c r="J29" s="137">
        <f>J28*2</f>
        <v>0</v>
      </c>
      <c r="K29" s="136">
        <f>K28</f>
        <v>0</v>
      </c>
      <c r="L29" s="137">
        <f>L28*2</f>
        <v>0</v>
      </c>
      <c r="M29" s="136">
        <f>M28</f>
        <v>0</v>
      </c>
      <c r="N29" s="137">
        <f>N28*2</f>
        <v>0</v>
      </c>
      <c r="O29" s="136">
        <f>O28</f>
        <v>0</v>
      </c>
      <c r="P29" s="137">
        <f>P28*2</f>
        <v>0</v>
      </c>
      <c r="Q29" s="256" t="s">
        <v>183</v>
      </c>
      <c r="R29" s="245"/>
      <c r="S29" s="245"/>
      <c r="T29" s="245"/>
      <c r="U29" s="246"/>
      <c r="V29" s="128">
        <v>0</v>
      </c>
      <c r="W29" s="128">
        <v>2</v>
      </c>
      <c r="X29" s="129"/>
      <c r="Y29" s="129"/>
      <c r="Z29" s="129"/>
      <c r="AA29" s="129" t="s">
        <v>189</v>
      </c>
      <c r="AB29" s="129" t="s">
        <v>183</v>
      </c>
    </row>
    <row r="30" spans="1:28" s="128" customFormat="1" ht="42">
      <c r="A30" s="242" t="s">
        <v>190</v>
      </c>
      <c r="B30" s="243"/>
      <c r="C30" s="243"/>
      <c r="D30" s="244"/>
      <c r="E30" s="130">
        <f>E31+E32+E33</f>
        <v>0</v>
      </c>
      <c r="F30" s="131">
        <f t="shared" ref="F30:P30" si="2">F31+F32+F33</f>
        <v>0</v>
      </c>
      <c r="G30" s="130">
        <f t="shared" si="2"/>
        <v>0</v>
      </c>
      <c r="H30" s="131">
        <f t="shared" si="2"/>
        <v>0</v>
      </c>
      <c r="I30" s="130">
        <f t="shared" si="2"/>
        <v>0</v>
      </c>
      <c r="J30" s="131">
        <f t="shared" si="2"/>
        <v>0</v>
      </c>
      <c r="K30" s="130">
        <f t="shared" si="2"/>
        <v>0</v>
      </c>
      <c r="L30" s="131">
        <f t="shared" si="2"/>
        <v>0</v>
      </c>
      <c r="M30" s="130">
        <f t="shared" si="2"/>
        <v>0</v>
      </c>
      <c r="N30" s="131">
        <f t="shared" si="2"/>
        <v>0</v>
      </c>
      <c r="O30" s="130">
        <f t="shared" si="2"/>
        <v>0</v>
      </c>
      <c r="P30" s="131">
        <f t="shared" si="2"/>
        <v>0</v>
      </c>
      <c r="Q30" s="236" t="s">
        <v>183</v>
      </c>
      <c r="R30" s="245"/>
      <c r="S30" s="245"/>
      <c r="T30" s="245"/>
      <c r="U30" s="246"/>
      <c r="W30" s="128">
        <v>1</v>
      </c>
      <c r="X30" s="129"/>
      <c r="Y30" s="129"/>
      <c r="Z30" s="129"/>
      <c r="AA30" s="129" t="s">
        <v>190</v>
      </c>
      <c r="AB30" s="129" t="s">
        <v>183</v>
      </c>
    </row>
    <row r="31" spans="1:28" s="73" customFormat="1" ht="24.6" customHeight="1">
      <c r="A31" s="257" t="s">
        <v>258</v>
      </c>
      <c r="B31" s="257"/>
      <c r="C31" s="257"/>
      <c r="D31" s="257"/>
      <c r="E31" s="134">
        <v>0</v>
      </c>
      <c r="F31" s="135"/>
      <c r="G31" s="134">
        <v>0</v>
      </c>
      <c r="H31" s="135">
        <v>0</v>
      </c>
      <c r="I31" s="134">
        <v>0</v>
      </c>
      <c r="J31" s="135">
        <v>0</v>
      </c>
      <c r="K31" s="134">
        <v>0</v>
      </c>
      <c r="L31" s="135">
        <v>0</v>
      </c>
      <c r="M31" s="134">
        <v>0</v>
      </c>
      <c r="N31" s="135">
        <v>0</v>
      </c>
      <c r="O31" s="134">
        <v>0</v>
      </c>
      <c r="P31" s="135">
        <v>0</v>
      </c>
      <c r="Q31" s="258" t="s">
        <v>183</v>
      </c>
      <c r="R31" s="259"/>
      <c r="S31" s="259"/>
      <c r="T31" s="259"/>
      <c r="U31" s="260"/>
      <c r="V31" s="73">
        <v>1</v>
      </c>
      <c r="X31" s="72"/>
      <c r="Y31" s="72"/>
      <c r="Z31" s="72"/>
      <c r="AA31" s="72" t="s">
        <v>191</v>
      </c>
      <c r="AB31" s="72" t="s">
        <v>183</v>
      </c>
    </row>
    <row r="32" spans="1:28" s="73" customFormat="1" ht="24.6" customHeight="1">
      <c r="A32" s="257" t="s">
        <v>192</v>
      </c>
      <c r="B32" s="257"/>
      <c r="C32" s="257"/>
      <c r="D32" s="257"/>
      <c r="E32" s="134">
        <v>0</v>
      </c>
      <c r="F32" s="135">
        <v>0</v>
      </c>
      <c r="G32" s="134">
        <v>0</v>
      </c>
      <c r="H32" s="135">
        <v>0</v>
      </c>
      <c r="I32" s="134">
        <v>0</v>
      </c>
      <c r="J32" s="135">
        <v>0</v>
      </c>
      <c r="K32" s="134">
        <v>0</v>
      </c>
      <c r="L32" s="135">
        <v>0</v>
      </c>
      <c r="M32" s="134">
        <v>0</v>
      </c>
      <c r="N32" s="135">
        <v>0</v>
      </c>
      <c r="O32" s="134">
        <v>0</v>
      </c>
      <c r="P32" s="135">
        <v>0</v>
      </c>
      <c r="Q32" s="258" t="s">
        <v>183</v>
      </c>
      <c r="R32" s="259"/>
      <c r="S32" s="259"/>
      <c r="T32" s="259"/>
      <c r="U32" s="260"/>
      <c r="V32" s="73">
        <v>1</v>
      </c>
      <c r="X32" s="72"/>
      <c r="Y32" s="72"/>
      <c r="Z32" s="72"/>
      <c r="AA32" s="72" t="s">
        <v>192</v>
      </c>
      <c r="AB32" s="72" t="s">
        <v>183</v>
      </c>
    </row>
    <row r="33" spans="1:28" s="73" customFormat="1" ht="24.6" customHeight="1">
      <c r="A33" s="257" t="s">
        <v>102</v>
      </c>
      <c r="B33" s="257"/>
      <c r="C33" s="257"/>
      <c r="D33" s="257"/>
      <c r="E33" s="134"/>
      <c r="F33" s="135"/>
      <c r="G33" s="134">
        <v>0</v>
      </c>
      <c r="H33" s="135">
        <v>0</v>
      </c>
      <c r="I33" s="134">
        <v>0</v>
      </c>
      <c r="J33" s="135">
        <v>0</v>
      </c>
      <c r="K33" s="134">
        <v>0</v>
      </c>
      <c r="L33" s="135">
        <v>0</v>
      </c>
      <c r="M33" s="134">
        <v>0</v>
      </c>
      <c r="N33" s="135">
        <v>0</v>
      </c>
      <c r="O33" s="134">
        <v>0</v>
      </c>
      <c r="P33" s="135">
        <v>0</v>
      </c>
      <c r="Q33" s="258" t="s">
        <v>183</v>
      </c>
      <c r="R33" s="259"/>
      <c r="S33" s="259"/>
      <c r="T33" s="259"/>
      <c r="U33" s="260"/>
      <c r="V33" s="73">
        <v>1</v>
      </c>
      <c r="X33" s="72"/>
      <c r="Y33" s="72"/>
      <c r="Z33" s="72"/>
      <c r="AA33" s="72" t="s">
        <v>102</v>
      </c>
      <c r="AB33" s="72" t="s">
        <v>183</v>
      </c>
    </row>
    <row r="34" spans="1:28" s="128" customFormat="1" ht="24.6" customHeight="1">
      <c r="A34" s="242" t="s">
        <v>193</v>
      </c>
      <c r="B34" s="243"/>
      <c r="C34" s="243"/>
      <c r="D34" s="244"/>
      <c r="E34" s="130"/>
      <c r="F34" s="131"/>
      <c r="G34" s="130"/>
      <c r="H34" s="131"/>
      <c r="I34" s="130"/>
      <c r="J34" s="131"/>
      <c r="K34" s="132"/>
      <c r="L34" s="133"/>
      <c r="M34" s="132"/>
      <c r="N34" s="133"/>
      <c r="O34" s="132"/>
      <c r="P34" s="133"/>
      <c r="Q34" s="236" t="s">
        <v>183</v>
      </c>
      <c r="R34" s="245"/>
      <c r="S34" s="245"/>
      <c r="T34" s="245"/>
      <c r="U34" s="246"/>
      <c r="W34" s="128">
        <v>1</v>
      </c>
      <c r="X34" s="129"/>
      <c r="Y34" s="129"/>
      <c r="Z34" s="129"/>
      <c r="AA34" s="129" t="s">
        <v>193</v>
      </c>
      <c r="AB34" s="129" t="s">
        <v>183</v>
      </c>
    </row>
    <row r="35" spans="1:28" s="128" customFormat="1" ht="24.6" customHeight="1">
      <c r="A35" s="235" t="s">
        <v>259</v>
      </c>
      <c r="B35" s="235"/>
      <c r="C35" s="235"/>
      <c r="D35" s="235"/>
      <c r="E35" s="136">
        <f t="shared" ref="E35:P35" si="3">E29+E30+E34</f>
        <v>0</v>
      </c>
      <c r="F35" s="136">
        <f t="shared" si="3"/>
        <v>0</v>
      </c>
      <c r="G35" s="136">
        <f t="shared" si="3"/>
        <v>0</v>
      </c>
      <c r="H35" s="136">
        <f t="shared" si="3"/>
        <v>0</v>
      </c>
      <c r="I35" s="136">
        <f t="shared" si="3"/>
        <v>0</v>
      </c>
      <c r="J35" s="136">
        <f t="shared" si="3"/>
        <v>0</v>
      </c>
      <c r="K35" s="136">
        <f t="shared" si="3"/>
        <v>0</v>
      </c>
      <c r="L35" s="136">
        <f t="shared" si="3"/>
        <v>0</v>
      </c>
      <c r="M35" s="136">
        <f t="shared" si="3"/>
        <v>0</v>
      </c>
      <c r="N35" s="136">
        <f t="shared" si="3"/>
        <v>0</v>
      </c>
      <c r="O35" s="136">
        <f t="shared" si="3"/>
        <v>0</v>
      </c>
      <c r="P35" s="136">
        <f t="shared" si="3"/>
        <v>0</v>
      </c>
      <c r="Q35" s="256" t="s">
        <v>183</v>
      </c>
      <c r="R35" s="245"/>
      <c r="S35" s="245"/>
      <c r="T35" s="245"/>
      <c r="U35" s="246"/>
      <c r="V35" s="128">
        <v>0</v>
      </c>
      <c r="W35" s="128">
        <v>2</v>
      </c>
      <c r="X35" s="129"/>
      <c r="Y35" s="129"/>
      <c r="Z35" s="129"/>
      <c r="AA35" s="129" t="s">
        <v>194</v>
      </c>
      <c r="AB35" s="129" t="s">
        <v>183</v>
      </c>
    </row>
    <row r="36" spans="1:28" s="128" customFormat="1" ht="24.6" customHeight="1">
      <c r="A36" s="242" t="s">
        <v>260</v>
      </c>
      <c r="B36" s="243"/>
      <c r="C36" s="243"/>
      <c r="D36" s="244"/>
      <c r="E36" s="130">
        <f>E37+E38+E39</f>
        <v>0</v>
      </c>
      <c r="F36" s="131">
        <f t="shared" ref="F36:P36" si="4">F37+F38+F39</f>
        <v>0</v>
      </c>
      <c r="G36" s="130">
        <f t="shared" si="4"/>
        <v>0</v>
      </c>
      <c r="H36" s="131">
        <f t="shared" si="4"/>
        <v>0</v>
      </c>
      <c r="I36" s="130">
        <f t="shared" si="4"/>
        <v>0</v>
      </c>
      <c r="J36" s="131">
        <f t="shared" si="4"/>
        <v>0</v>
      </c>
      <c r="K36" s="130">
        <f t="shared" si="4"/>
        <v>0</v>
      </c>
      <c r="L36" s="131">
        <f t="shared" si="4"/>
        <v>0</v>
      </c>
      <c r="M36" s="130">
        <f t="shared" si="4"/>
        <v>0</v>
      </c>
      <c r="N36" s="131">
        <f t="shared" si="4"/>
        <v>0</v>
      </c>
      <c r="O36" s="130">
        <f t="shared" si="4"/>
        <v>0</v>
      </c>
      <c r="P36" s="131">
        <f t="shared" si="4"/>
        <v>0</v>
      </c>
      <c r="Q36" s="236" t="s">
        <v>183</v>
      </c>
      <c r="R36" s="245"/>
      <c r="S36" s="245"/>
      <c r="T36" s="245"/>
      <c r="U36" s="246"/>
      <c r="W36" s="128">
        <v>1</v>
      </c>
      <c r="X36" s="129"/>
      <c r="Y36" s="129"/>
      <c r="Z36" s="129"/>
      <c r="AA36" s="129" t="s">
        <v>195</v>
      </c>
      <c r="AB36" s="129" t="s">
        <v>183</v>
      </c>
    </row>
    <row r="37" spans="1:28" s="73" customFormat="1" ht="24.6" customHeight="1">
      <c r="A37" s="257" t="s">
        <v>103</v>
      </c>
      <c r="B37" s="257"/>
      <c r="C37" s="257"/>
      <c r="D37" s="257"/>
      <c r="E37" s="134"/>
      <c r="F37" s="135"/>
      <c r="G37" s="134"/>
      <c r="H37" s="135"/>
      <c r="I37" s="134"/>
      <c r="J37" s="135"/>
      <c r="K37" s="134"/>
      <c r="L37" s="135"/>
      <c r="M37" s="134"/>
      <c r="N37" s="135"/>
      <c r="O37" s="134"/>
      <c r="P37" s="135"/>
      <c r="Q37" s="258"/>
      <c r="R37" s="259"/>
      <c r="S37" s="259"/>
      <c r="T37" s="259"/>
      <c r="U37" s="260"/>
      <c r="V37" s="73">
        <v>1</v>
      </c>
      <c r="X37" s="72"/>
      <c r="Y37" s="72"/>
      <c r="Z37" s="72"/>
      <c r="AA37" s="72" t="s">
        <v>103</v>
      </c>
      <c r="AB37" s="72" t="s">
        <v>196</v>
      </c>
    </row>
    <row r="38" spans="1:28" s="73" customFormat="1" ht="24.6" customHeight="1">
      <c r="A38" s="257" t="s">
        <v>104</v>
      </c>
      <c r="B38" s="257"/>
      <c r="C38" s="257"/>
      <c r="D38" s="257"/>
      <c r="E38" s="134"/>
      <c r="F38" s="135"/>
      <c r="G38" s="134"/>
      <c r="H38" s="135"/>
      <c r="I38" s="134"/>
      <c r="J38" s="135"/>
      <c r="K38" s="134"/>
      <c r="L38" s="135"/>
      <c r="M38" s="134"/>
      <c r="N38" s="135"/>
      <c r="O38" s="134"/>
      <c r="P38" s="135"/>
      <c r="Q38" s="258"/>
      <c r="R38" s="259"/>
      <c r="S38" s="259"/>
      <c r="T38" s="259"/>
      <c r="U38" s="260"/>
      <c r="V38" s="73">
        <v>1</v>
      </c>
      <c r="X38" s="72"/>
      <c r="Y38" s="72"/>
      <c r="Z38" s="72"/>
      <c r="AA38" s="72" t="s">
        <v>104</v>
      </c>
      <c r="AB38" s="72" t="s">
        <v>183</v>
      </c>
    </row>
    <row r="39" spans="1:28" s="73" customFormat="1" ht="24.6" customHeight="1">
      <c r="A39" s="257" t="s">
        <v>307</v>
      </c>
      <c r="B39" s="257"/>
      <c r="C39" s="257"/>
      <c r="D39" s="257"/>
      <c r="E39" s="134"/>
      <c r="F39" s="135"/>
      <c r="G39" s="134"/>
      <c r="H39" s="135"/>
      <c r="I39" s="134"/>
      <c r="J39" s="135"/>
      <c r="K39" s="134"/>
      <c r="L39" s="135"/>
      <c r="M39" s="134"/>
      <c r="N39" s="135"/>
      <c r="O39" s="134"/>
      <c r="P39" s="135"/>
      <c r="Q39" s="258"/>
      <c r="R39" s="259"/>
      <c r="S39" s="259"/>
      <c r="T39" s="259"/>
      <c r="U39" s="260"/>
      <c r="V39" s="73">
        <v>1</v>
      </c>
      <c r="X39" s="72"/>
      <c r="Y39" s="72"/>
      <c r="Z39" s="72"/>
      <c r="AA39" s="72" t="s">
        <v>197</v>
      </c>
      <c r="AB39" s="72" t="s">
        <v>183</v>
      </c>
    </row>
    <row r="40" spans="1:28" s="128" customFormat="1" ht="24.6" customHeight="1">
      <c r="A40" s="242" t="s">
        <v>198</v>
      </c>
      <c r="B40" s="243"/>
      <c r="C40" s="243"/>
      <c r="D40" s="244"/>
      <c r="E40" s="130"/>
      <c r="F40" s="131"/>
      <c r="G40" s="130"/>
      <c r="H40" s="131"/>
      <c r="I40" s="130"/>
      <c r="J40" s="131"/>
      <c r="K40" s="132"/>
      <c r="L40" s="133"/>
      <c r="M40" s="132"/>
      <c r="N40" s="133"/>
      <c r="O40" s="132"/>
      <c r="P40" s="133"/>
      <c r="Q40" s="236"/>
      <c r="R40" s="245"/>
      <c r="S40" s="245"/>
      <c r="T40" s="245"/>
      <c r="U40" s="246"/>
      <c r="W40" s="128">
        <v>1</v>
      </c>
      <c r="X40" s="129"/>
      <c r="Y40" s="129"/>
      <c r="Z40" s="129"/>
      <c r="AA40" s="129" t="s">
        <v>198</v>
      </c>
      <c r="AB40" s="129" t="s">
        <v>199</v>
      </c>
    </row>
    <row r="41" spans="1:28" s="128" customFormat="1" ht="24.6" customHeight="1">
      <c r="A41" s="235" t="s">
        <v>261</v>
      </c>
      <c r="B41" s="235"/>
      <c r="C41" s="235"/>
      <c r="D41" s="235"/>
      <c r="E41" s="136">
        <f t="shared" ref="E41:P41" si="5">E35+E36+E40</f>
        <v>0</v>
      </c>
      <c r="F41" s="137">
        <f t="shared" si="5"/>
        <v>0</v>
      </c>
      <c r="G41" s="136">
        <f t="shared" si="5"/>
        <v>0</v>
      </c>
      <c r="H41" s="137">
        <f t="shared" si="5"/>
        <v>0</v>
      </c>
      <c r="I41" s="136">
        <f t="shared" si="5"/>
        <v>0</v>
      </c>
      <c r="J41" s="137">
        <f t="shared" si="5"/>
        <v>0</v>
      </c>
      <c r="K41" s="136">
        <f t="shared" si="5"/>
        <v>0</v>
      </c>
      <c r="L41" s="137">
        <f t="shared" si="5"/>
        <v>0</v>
      </c>
      <c r="M41" s="136">
        <f t="shared" si="5"/>
        <v>0</v>
      </c>
      <c r="N41" s="137">
        <f t="shared" si="5"/>
        <v>0</v>
      </c>
      <c r="O41" s="136">
        <f t="shared" si="5"/>
        <v>0</v>
      </c>
      <c r="P41" s="137">
        <f t="shared" si="5"/>
        <v>0</v>
      </c>
      <c r="Q41" s="256" t="s">
        <v>183</v>
      </c>
      <c r="R41" s="245"/>
      <c r="S41" s="245"/>
      <c r="T41" s="245"/>
      <c r="U41" s="246"/>
      <c r="V41" s="128">
        <v>0</v>
      </c>
      <c r="W41" s="128">
        <v>2</v>
      </c>
      <c r="X41" s="129"/>
      <c r="Y41" s="129"/>
      <c r="Z41" s="129"/>
      <c r="AA41" s="129" t="s">
        <v>200</v>
      </c>
      <c r="AB41" s="129" t="s">
        <v>183</v>
      </c>
    </row>
    <row r="42" spans="1:28" s="73" customFormat="1" ht="24.6" customHeight="1">
      <c r="A42" s="253" t="s">
        <v>262</v>
      </c>
      <c r="B42" s="254"/>
      <c r="C42" s="254"/>
      <c r="D42" s="255"/>
      <c r="E42" s="138"/>
      <c r="F42" s="139"/>
      <c r="G42" s="138"/>
      <c r="H42" s="139"/>
      <c r="I42" s="138"/>
      <c r="J42" s="139"/>
      <c r="K42" s="140"/>
      <c r="L42" s="141"/>
      <c r="M42" s="140"/>
      <c r="N42" s="141"/>
      <c r="O42" s="140"/>
      <c r="P42" s="141"/>
      <c r="Q42" s="232"/>
      <c r="R42" s="232"/>
      <c r="S42" s="232"/>
      <c r="T42" s="232"/>
      <c r="U42" s="232"/>
      <c r="Z42" s="72"/>
      <c r="AA42" s="72"/>
      <c r="AB42" s="72"/>
    </row>
    <row r="43" spans="1:28" s="128" customFormat="1" ht="24.6" customHeight="1">
      <c r="A43" s="242" t="s">
        <v>263</v>
      </c>
      <c r="B43" s="243"/>
      <c r="C43" s="243"/>
      <c r="D43" s="244"/>
      <c r="E43" s="130"/>
      <c r="F43" s="131"/>
      <c r="G43" s="130"/>
      <c r="H43" s="131"/>
      <c r="I43" s="130"/>
      <c r="J43" s="131"/>
      <c r="K43" s="132"/>
      <c r="L43" s="133"/>
      <c r="M43" s="132"/>
      <c r="N43" s="133"/>
      <c r="O43" s="132"/>
      <c r="P43" s="133"/>
      <c r="Q43" s="236" t="s">
        <v>183</v>
      </c>
      <c r="R43" s="245"/>
      <c r="S43" s="245"/>
      <c r="T43" s="245"/>
      <c r="U43" s="246"/>
      <c r="W43" s="128">
        <v>1</v>
      </c>
      <c r="X43" s="129"/>
      <c r="Y43" s="129"/>
      <c r="Z43" s="129"/>
      <c r="AA43" s="129" t="s">
        <v>201</v>
      </c>
      <c r="AB43" s="129" t="s">
        <v>183</v>
      </c>
    </row>
    <row r="44" spans="1:28" s="128" customFormat="1" ht="24.6" customHeight="1">
      <c r="A44" s="235" t="s">
        <v>264</v>
      </c>
      <c r="B44" s="235"/>
      <c r="C44" s="235"/>
      <c r="D44" s="235"/>
      <c r="E44" s="136">
        <f t="shared" ref="E44:P44" si="6">E41+E43</f>
        <v>0</v>
      </c>
      <c r="F44" s="137">
        <f t="shared" si="6"/>
        <v>0</v>
      </c>
      <c r="G44" s="136">
        <f t="shared" si="6"/>
        <v>0</v>
      </c>
      <c r="H44" s="137">
        <f t="shared" si="6"/>
        <v>0</v>
      </c>
      <c r="I44" s="136">
        <f t="shared" si="6"/>
        <v>0</v>
      </c>
      <c r="J44" s="137">
        <f t="shared" si="6"/>
        <v>0</v>
      </c>
      <c r="K44" s="136">
        <f t="shared" si="6"/>
        <v>0</v>
      </c>
      <c r="L44" s="137">
        <f t="shared" si="6"/>
        <v>0</v>
      </c>
      <c r="M44" s="136">
        <f t="shared" si="6"/>
        <v>0</v>
      </c>
      <c r="N44" s="137">
        <f t="shared" si="6"/>
        <v>0</v>
      </c>
      <c r="O44" s="136">
        <f t="shared" si="6"/>
        <v>0</v>
      </c>
      <c r="P44" s="137">
        <f t="shared" si="6"/>
        <v>0</v>
      </c>
      <c r="Q44" s="256" t="s">
        <v>183</v>
      </c>
      <c r="R44" s="245"/>
      <c r="S44" s="245"/>
      <c r="T44" s="245"/>
      <c r="U44" s="246"/>
      <c r="V44" s="128">
        <v>0</v>
      </c>
      <c r="W44" s="128">
        <v>2</v>
      </c>
      <c r="X44" s="129"/>
      <c r="Y44" s="129"/>
      <c r="Z44" s="129"/>
      <c r="AA44" s="129" t="s">
        <v>150</v>
      </c>
      <c r="AB44" s="129" t="s">
        <v>183</v>
      </c>
    </row>
    <row r="45" spans="1:28" s="128" customFormat="1" ht="24.6" customHeight="1">
      <c r="A45" s="242" t="s">
        <v>265</v>
      </c>
      <c r="B45" s="243"/>
      <c r="C45" s="243"/>
      <c r="D45" s="244"/>
      <c r="E45" s="130"/>
      <c r="F45" s="131"/>
      <c r="G45" s="130"/>
      <c r="H45" s="131"/>
      <c r="I45" s="130"/>
      <c r="J45" s="131"/>
      <c r="K45" s="132"/>
      <c r="L45" s="133"/>
      <c r="M45" s="132"/>
      <c r="N45" s="133"/>
      <c r="O45" s="132"/>
      <c r="P45" s="133"/>
      <c r="Q45" s="236" t="s">
        <v>183</v>
      </c>
      <c r="R45" s="245"/>
      <c r="S45" s="245"/>
      <c r="T45" s="245"/>
      <c r="U45" s="246"/>
      <c r="W45" s="128">
        <v>1</v>
      </c>
      <c r="X45" s="129"/>
      <c r="Y45" s="129"/>
      <c r="Z45" s="129"/>
      <c r="AA45" s="129" t="s">
        <v>151</v>
      </c>
      <c r="AB45" s="129" t="s">
        <v>183</v>
      </c>
    </row>
    <row r="46" spans="1:28" s="128" customFormat="1" ht="24.6" customHeight="1" thickBot="1">
      <c r="A46" s="247" t="s">
        <v>266</v>
      </c>
      <c r="B46" s="248"/>
      <c r="C46" s="248"/>
      <c r="D46" s="249"/>
      <c r="E46" s="142">
        <f t="shared" ref="E46:P46" si="7">E44-E45</f>
        <v>0</v>
      </c>
      <c r="F46" s="143">
        <f t="shared" si="7"/>
        <v>0</v>
      </c>
      <c r="G46" s="142">
        <f t="shared" si="7"/>
        <v>0</v>
      </c>
      <c r="H46" s="143">
        <f t="shared" si="7"/>
        <v>0</v>
      </c>
      <c r="I46" s="142">
        <f t="shared" si="7"/>
        <v>0</v>
      </c>
      <c r="J46" s="143">
        <f t="shared" si="7"/>
        <v>0</v>
      </c>
      <c r="K46" s="142">
        <f t="shared" si="7"/>
        <v>0</v>
      </c>
      <c r="L46" s="143">
        <f t="shared" si="7"/>
        <v>0</v>
      </c>
      <c r="M46" s="142">
        <f t="shared" si="7"/>
        <v>0</v>
      </c>
      <c r="N46" s="143">
        <f t="shared" si="7"/>
        <v>0</v>
      </c>
      <c r="O46" s="142">
        <f t="shared" si="7"/>
        <v>0</v>
      </c>
      <c r="P46" s="143">
        <f t="shared" si="7"/>
        <v>0</v>
      </c>
      <c r="Q46" s="250" t="s">
        <v>183</v>
      </c>
      <c r="R46" s="250"/>
      <c r="S46" s="250"/>
      <c r="T46" s="250"/>
      <c r="U46" s="250"/>
      <c r="W46" s="128">
        <v>16</v>
      </c>
      <c r="X46" s="129"/>
      <c r="Y46" s="129"/>
      <c r="Z46" s="129"/>
      <c r="AA46" s="129" t="s">
        <v>152</v>
      </c>
      <c r="AB46" s="129" t="s">
        <v>183</v>
      </c>
    </row>
    <row r="48" spans="1:28" s="108" customFormat="1" ht="24.6" customHeight="1">
      <c r="A48" s="144" t="s">
        <v>202</v>
      </c>
      <c r="D48" s="101" t="s">
        <v>75</v>
      </c>
      <c r="E48" s="251"/>
      <c r="F48" s="251"/>
      <c r="G48" s="144" t="s">
        <v>96</v>
      </c>
      <c r="H48" s="144"/>
      <c r="I48" s="109"/>
      <c r="L48" s="252" t="s">
        <v>18</v>
      </c>
      <c r="M48" s="252"/>
      <c r="N48" s="252"/>
      <c r="O48" s="252"/>
      <c r="P48" s="252"/>
      <c r="Q48" s="252"/>
      <c r="R48" s="252"/>
      <c r="S48" s="252"/>
      <c r="U48" s="145"/>
      <c r="V48" s="146" t="s">
        <v>203</v>
      </c>
      <c r="W48" s="72"/>
      <c r="X48" s="72"/>
      <c r="Y48" s="72"/>
      <c r="Z48" s="72"/>
      <c r="AA48" s="72"/>
      <c r="AB48" s="72"/>
    </row>
    <row r="49" spans="1:28" s="73" customFormat="1" ht="24.6" customHeight="1">
      <c r="A49" s="238" t="s">
        <v>97</v>
      </c>
      <c r="B49" s="238" t="s">
        <v>4</v>
      </c>
      <c r="C49" s="238"/>
      <c r="D49" s="238"/>
      <c r="E49" s="239" t="s">
        <v>267</v>
      </c>
      <c r="F49" s="239"/>
      <c r="G49" s="239"/>
      <c r="H49" s="239"/>
      <c r="I49" s="240" t="s">
        <v>6</v>
      </c>
      <c r="J49" s="240"/>
      <c r="K49" s="240"/>
      <c r="L49" s="240"/>
      <c r="M49" s="240"/>
      <c r="N49" s="240"/>
      <c r="O49" s="238" t="s">
        <v>17</v>
      </c>
      <c r="P49" s="238"/>
      <c r="Q49" s="238"/>
      <c r="R49" s="238"/>
      <c r="S49" s="238"/>
      <c r="Z49" s="72"/>
      <c r="AA49" s="72"/>
      <c r="AB49" s="72"/>
    </row>
    <row r="50" spans="1:28" s="73" customFormat="1" ht="24.6" customHeight="1">
      <c r="A50" s="238"/>
      <c r="B50" s="238"/>
      <c r="C50" s="238"/>
      <c r="D50" s="238"/>
      <c r="E50" s="239" t="s">
        <v>16</v>
      </c>
      <c r="F50" s="239"/>
      <c r="G50" s="239" t="s">
        <v>15</v>
      </c>
      <c r="H50" s="239"/>
      <c r="I50" s="241" t="s">
        <v>181</v>
      </c>
      <c r="J50" s="240"/>
      <c r="K50" s="241" t="s">
        <v>242</v>
      </c>
      <c r="L50" s="240"/>
      <c r="M50" s="241" t="s">
        <v>252</v>
      </c>
      <c r="N50" s="240"/>
      <c r="O50" s="238"/>
      <c r="P50" s="238"/>
      <c r="Q50" s="238"/>
      <c r="R50" s="238"/>
      <c r="S50" s="238"/>
      <c r="Z50" s="72"/>
      <c r="AA50" s="72"/>
      <c r="AB50" s="72"/>
    </row>
    <row r="51" spans="1:28" s="73" customFormat="1" ht="24.6" customHeight="1">
      <c r="A51" s="238"/>
      <c r="B51" s="238"/>
      <c r="C51" s="238"/>
      <c r="D51" s="238"/>
      <c r="E51" s="120" t="s">
        <v>5</v>
      </c>
      <c r="F51" s="118" t="s">
        <v>75</v>
      </c>
      <c r="G51" s="120" t="s">
        <v>5</v>
      </c>
      <c r="H51" s="118" t="s">
        <v>75</v>
      </c>
      <c r="I51" s="121" t="s">
        <v>5</v>
      </c>
      <c r="J51" s="122" t="s">
        <v>75</v>
      </c>
      <c r="K51" s="121" t="s">
        <v>5</v>
      </c>
      <c r="L51" s="122" t="s">
        <v>75</v>
      </c>
      <c r="M51" s="123" t="s">
        <v>5</v>
      </c>
      <c r="N51" s="122" t="s">
        <v>75</v>
      </c>
      <c r="O51" s="238"/>
      <c r="P51" s="238"/>
      <c r="Q51" s="238"/>
      <c r="R51" s="238"/>
      <c r="S51" s="238"/>
      <c r="Z51" s="72"/>
      <c r="AA51" s="72"/>
      <c r="AB51" s="72"/>
    </row>
    <row r="52" spans="1:28" s="73" customFormat="1" ht="24.6" customHeight="1">
      <c r="A52" s="237" t="s">
        <v>12</v>
      </c>
      <c r="B52" s="237"/>
      <c r="C52" s="237"/>
      <c r="D52" s="237"/>
      <c r="E52" s="136">
        <f t="shared" ref="E52:N52" si="8">E53+E55+E58+E60</f>
        <v>0</v>
      </c>
      <c r="F52" s="137">
        <f t="shared" si="8"/>
        <v>0</v>
      </c>
      <c r="G52" s="136">
        <f t="shared" si="8"/>
        <v>0</v>
      </c>
      <c r="H52" s="137">
        <f t="shared" si="8"/>
        <v>0</v>
      </c>
      <c r="I52" s="136">
        <f t="shared" si="8"/>
        <v>0</v>
      </c>
      <c r="J52" s="137">
        <f t="shared" si="8"/>
        <v>0</v>
      </c>
      <c r="K52" s="136">
        <f t="shared" si="8"/>
        <v>0</v>
      </c>
      <c r="L52" s="137">
        <f t="shared" si="8"/>
        <v>0</v>
      </c>
      <c r="M52" s="136">
        <f t="shared" si="8"/>
        <v>0</v>
      </c>
      <c r="N52" s="137">
        <f t="shared" si="8"/>
        <v>0</v>
      </c>
      <c r="O52" s="236"/>
      <c r="P52" s="236"/>
      <c r="Q52" s="236"/>
      <c r="R52" s="236"/>
      <c r="S52" s="236"/>
      <c r="V52" s="73">
        <v>0</v>
      </c>
      <c r="Z52" s="72"/>
      <c r="AA52" s="72"/>
      <c r="AB52" s="72"/>
    </row>
    <row r="53" spans="1:28" s="128" customFormat="1" ht="24.6" customHeight="1">
      <c r="A53" s="235" t="s">
        <v>0</v>
      </c>
      <c r="B53" s="235"/>
      <c r="C53" s="235"/>
      <c r="D53" s="235"/>
      <c r="E53" s="136">
        <f t="shared" ref="E53:N53" si="9">E54</f>
        <v>0</v>
      </c>
      <c r="F53" s="137">
        <f t="shared" si="9"/>
        <v>0</v>
      </c>
      <c r="G53" s="136">
        <f t="shared" si="9"/>
        <v>0</v>
      </c>
      <c r="H53" s="137">
        <f t="shared" si="9"/>
        <v>0</v>
      </c>
      <c r="I53" s="136">
        <f t="shared" si="9"/>
        <v>0</v>
      </c>
      <c r="J53" s="137">
        <f t="shared" si="9"/>
        <v>0</v>
      </c>
      <c r="K53" s="136">
        <f t="shared" si="9"/>
        <v>0</v>
      </c>
      <c r="L53" s="137">
        <f t="shared" si="9"/>
        <v>0</v>
      </c>
      <c r="M53" s="136">
        <f t="shared" si="9"/>
        <v>0</v>
      </c>
      <c r="N53" s="137">
        <f t="shared" si="9"/>
        <v>0</v>
      </c>
      <c r="O53" s="236" t="s">
        <v>183</v>
      </c>
      <c r="P53" s="236"/>
      <c r="Q53" s="236"/>
      <c r="R53" s="236"/>
      <c r="S53" s="236"/>
      <c r="V53" s="128">
        <v>1</v>
      </c>
      <c r="W53" s="129"/>
      <c r="X53" s="129"/>
      <c r="Y53" s="129" t="s">
        <v>0</v>
      </c>
      <c r="Z53" s="129"/>
      <c r="AA53" s="129"/>
      <c r="AB53" s="129" t="s">
        <v>183</v>
      </c>
    </row>
    <row r="54" spans="1:28" s="73" customFormat="1" ht="24.6" customHeight="1">
      <c r="A54" s="148"/>
      <c r="B54" s="232" t="s">
        <v>105</v>
      </c>
      <c r="C54" s="232"/>
      <c r="D54" s="232"/>
      <c r="E54" s="149"/>
      <c r="F54" s="150"/>
      <c r="G54" s="149"/>
      <c r="H54" s="150"/>
      <c r="I54" s="149"/>
      <c r="J54" s="150"/>
      <c r="K54" s="149"/>
      <c r="L54" s="150"/>
      <c r="M54" s="149"/>
      <c r="N54" s="150"/>
      <c r="O54" s="233"/>
      <c r="P54" s="233"/>
      <c r="Q54" s="233"/>
      <c r="R54" s="233"/>
      <c r="S54" s="233"/>
      <c r="Z54" s="72" t="s">
        <v>105</v>
      </c>
      <c r="AA54" s="72"/>
      <c r="AB54" s="72" t="s">
        <v>204</v>
      </c>
    </row>
    <row r="55" spans="1:28" s="128" customFormat="1" ht="24.6" customHeight="1">
      <c r="A55" s="235" t="s">
        <v>2</v>
      </c>
      <c r="B55" s="235"/>
      <c r="C55" s="235"/>
      <c r="D55" s="235"/>
      <c r="E55" s="136">
        <f t="shared" ref="E55:N55" si="10">E56+E57</f>
        <v>0</v>
      </c>
      <c r="F55" s="137">
        <f t="shared" si="10"/>
        <v>0</v>
      </c>
      <c r="G55" s="136">
        <f t="shared" si="10"/>
        <v>0</v>
      </c>
      <c r="H55" s="137">
        <f t="shared" si="10"/>
        <v>0</v>
      </c>
      <c r="I55" s="136">
        <f t="shared" si="10"/>
        <v>0</v>
      </c>
      <c r="J55" s="137">
        <f t="shared" si="10"/>
        <v>0</v>
      </c>
      <c r="K55" s="136">
        <f t="shared" si="10"/>
        <v>0</v>
      </c>
      <c r="L55" s="137">
        <f t="shared" si="10"/>
        <v>0</v>
      </c>
      <c r="M55" s="136">
        <f t="shared" si="10"/>
        <v>0</v>
      </c>
      <c r="N55" s="137">
        <f t="shared" si="10"/>
        <v>0</v>
      </c>
      <c r="O55" s="236"/>
      <c r="P55" s="236"/>
      <c r="Q55" s="236"/>
      <c r="R55" s="236"/>
      <c r="S55" s="236"/>
      <c r="V55" s="128">
        <v>1</v>
      </c>
      <c r="W55" s="129"/>
      <c r="X55" s="129"/>
      <c r="Y55" s="129" t="s">
        <v>2</v>
      </c>
      <c r="Z55" s="129"/>
      <c r="AA55" s="129"/>
      <c r="AB55" s="129" t="s">
        <v>183</v>
      </c>
    </row>
    <row r="56" spans="1:28" s="73" customFormat="1" ht="48.75" customHeight="1">
      <c r="A56" s="148"/>
      <c r="B56" s="232" t="s">
        <v>106</v>
      </c>
      <c r="C56" s="232"/>
      <c r="D56" s="232"/>
      <c r="E56" s="149"/>
      <c r="F56" s="150"/>
      <c r="G56" s="149"/>
      <c r="H56" s="150"/>
      <c r="I56" s="149"/>
      <c r="J56" s="150"/>
      <c r="K56" s="149"/>
      <c r="L56" s="150"/>
      <c r="M56" s="149"/>
      <c r="N56" s="150"/>
      <c r="O56" s="233"/>
      <c r="P56" s="233"/>
      <c r="Q56" s="233"/>
      <c r="R56" s="233"/>
      <c r="S56" s="233"/>
      <c r="Z56" s="72" t="s">
        <v>106</v>
      </c>
      <c r="AA56" s="72"/>
      <c r="AB56" s="72" t="s">
        <v>205</v>
      </c>
    </row>
    <row r="57" spans="1:28" s="128" customFormat="1" ht="24.6" customHeight="1">
      <c r="A57" s="148"/>
      <c r="B57" s="232" t="s">
        <v>107</v>
      </c>
      <c r="C57" s="232"/>
      <c r="D57" s="232"/>
      <c r="E57" s="149"/>
      <c r="F57" s="150"/>
      <c r="G57" s="149"/>
      <c r="H57" s="150"/>
      <c r="I57" s="149"/>
      <c r="J57" s="150"/>
      <c r="K57" s="149"/>
      <c r="L57" s="150"/>
      <c r="M57" s="149"/>
      <c r="N57" s="150"/>
      <c r="O57" s="233"/>
      <c r="P57" s="233"/>
      <c r="Q57" s="233"/>
      <c r="R57" s="233"/>
      <c r="S57" s="233"/>
      <c r="Z57" s="129" t="s">
        <v>107</v>
      </c>
      <c r="AA57" s="129"/>
      <c r="AB57" s="129" t="s">
        <v>206</v>
      </c>
    </row>
    <row r="58" spans="1:28" s="73" customFormat="1" ht="24.6" customHeight="1">
      <c r="A58" s="235" t="s">
        <v>20</v>
      </c>
      <c r="B58" s="235"/>
      <c r="C58" s="235"/>
      <c r="D58" s="235"/>
      <c r="E58" s="136">
        <f t="shared" ref="E58:N58" si="11">E59</f>
        <v>0</v>
      </c>
      <c r="F58" s="137">
        <f t="shared" si="11"/>
        <v>0</v>
      </c>
      <c r="G58" s="136">
        <f t="shared" si="11"/>
        <v>0</v>
      </c>
      <c r="H58" s="137">
        <f t="shared" si="11"/>
        <v>0</v>
      </c>
      <c r="I58" s="136">
        <f t="shared" si="11"/>
        <v>0</v>
      </c>
      <c r="J58" s="137">
        <f t="shared" si="11"/>
        <v>0</v>
      </c>
      <c r="K58" s="136">
        <f t="shared" si="11"/>
        <v>0</v>
      </c>
      <c r="L58" s="137">
        <f t="shared" si="11"/>
        <v>0</v>
      </c>
      <c r="M58" s="136">
        <f t="shared" si="11"/>
        <v>0</v>
      </c>
      <c r="N58" s="137">
        <f t="shared" si="11"/>
        <v>0</v>
      </c>
      <c r="O58" s="236"/>
      <c r="P58" s="236"/>
      <c r="Q58" s="236"/>
      <c r="R58" s="236"/>
      <c r="S58" s="236"/>
      <c r="V58" s="128">
        <v>1</v>
      </c>
      <c r="W58" s="129"/>
      <c r="X58" s="129"/>
      <c r="Y58" s="129" t="s">
        <v>20</v>
      </c>
      <c r="Z58" s="72"/>
      <c r="AA58" s="72"/>
      <c r="AB58" s="72" t="s">
        <v>183</v>
      </c>
    </row>
    <row r="59" spans="1:28" s="128" customFormat="1" ht="24.6" customHeight="1">
      <c r="A59" s="148"/>
      <c r="B59" s="232" t="s">
        <v>108</v>
      </c>
      <c r="C59" s="232"/>
      <c r="D59" s="232"/>
      <c r="E59" s="149"/>
      <c r="F59" s="150"/>
      <c r="G59" s="149"/>
      <c r="H59" s="150"/>
      <c r="I59" s="149"/>
      <c r="J59" s="150"/>
      <c r="K59" s="149"/>
      <c r="L59" s="150"/>
      <c r="M59" s="149"/>
      <c r="N59" s="150"/>
      <c r="O59" s="233"/>
      <c r="P59" s="233"/>
      <c r="Q59" s="233"/>
      <c r="R59" s="233"/>
      <c r="S59" s="233"/>
      <c r="Z59" s="129" t="s">
        <v>108</v>
      </c>
      <c r="AA59" s="129"/>
      <c r="AB59" s="129" t="s">
        <v>207</v>
      </c>
    </row>
    <row r="60" spans="1:28" s="73" customFormat="1" ht="24.6" customHeight="1">
      <c r="A60" s="235" t="s">
        <v>1</v>
      </c>
      <c r="B60" s="235"/>
      <c r="C60" s="235"/>
      <c r="D60" s="235"/>
      <c r="E60" s="136">
        <f t="shared" ref="E60:N60" si="12">E61+E62+E63+E64</f>
        <v>0</v>
      </c>
      <c r="F60" s="137">
        <f t="shared" si="12"/>
        <v>0</v>
      </c>
      <c r="G60" s="136">
        <f t="shared" si="12"/>
        <v>0</v>
      </c>
      <c r="H60" s="137">
        <f t="shared" si="12"/>
        <v>0</v>
      </c>
      <c r="I60" s="136">
        <f t="shared" si="12"/>
        <v>0</v>
      </c>
      <c r="J60" s="137">
        <f t="shared" si="12"/>
        <v>0</v>
      </c>
      <c r="K60" s="136">
        <f t="shared" si="12"/>
        <v>0</v>
      </c>
      <c r="L60" s="137">
        <f t="shared" si="12"/>
        <v>0</v>
      </c>
      <c r="M60" s="136">
        <f t="shared" si="12"/>
        <v>0</v>
      </c>
      <c r="N60" s="137">
        <f t="shared" si="12"/>
        <v>0</v>
      </c>
      <c r="O60" s="236"/>
      <c r="P60" s="236"/>
      <c r="Q60" s="236"/>
      <c r="R60" s="236"/>
      <c r="S60" s="236"/>
      <c r="V60" s="128">
        <v>1</v>
      </c>
      <c r="W60" s="129"/>
      <c r="X60" s="129"/>
      <c r="Y60" s="129" t="s">
        <v>1</v>
      </c>
      <c r="Z60" s="72"/>
      <c r="AA60" s="72"/>
      <c r="AB60" s="72" t="s">
        <v>183</v>
      </c>
    </row>
    <row r="61" spans="1:28" s="73" customFormat="1" ht="48" customHeight="1">
      <c r="A61" s="148"/>
      <c r="B61" s="232" t="s">
        <v>109</v>
      </c>
      <c r="C61" s="232"/>
      <c r="D61" s="232"/>
      <c r="E61" s="149"/>
      <c r="F61" s="150"/>
      <c r="G61" s="149"/>
      <c r="H61" s="150"/>
      <c r="I61" s="149"/>
      <c r="J61" s="150"/>
      <c r="K61" s="149"/>
      <c r="L61" s="150"/>
      <c r="M61" s="149"/>
      <c r="N61" s="150"/>
      <c r="O61" s="233"/>
      <c r="P61" s="233"/>
      <c r="Q61" s="233"/>
      <c r="R61" s="233"/>
      <c r="S61" s="233"/>
      <c r="Z61" s="72" t="s">
        <v>109</v>
      </c>
      <c r="AA61" s="72"/>
      <c r="AB61" s="72" t="s">
        <v>208</v>
      </c>
    </row>
    <row r="62" spans="1:28" s="73" customFormat="1" ht="24.6" customHeight="1">
      <c r="A62" s="148"/>
      <c r="B62" s="232" t="s">
        <v>98</v>
      </c>
      <c r="C62" s="232"/>
      <c r="D62" s="232"/>
      <c r="E62" s="149"/>
      <c r="F62" s="150"/>
      <c r="G62" s="149"/>
      <c r="H62" s="150"/>
      <c r="I62" s="149"/>
      <c r="J62" s="150"/>
      <c r="K62" s="149"/>
      <c r="L62" s="150"/>
      <c r="M62" s="149"/>
      <c r="N62" s="150"/>
      <c r="O62" s="233"/>
      <c r="P62" s="233"/>
      <c r="Q62" s="233"/>
      <c r="R62" s="233"/>
      <c r="S62" s="233"/>
      <c r="Z62" s="72" t="s">
        <v>98</v>
      </c>
      <c r="AA62" s="72"/>
      <c r="AB62" s="72" t="s">
        <v>209</v>
      </c>
    </row>
    <row r="63" spans="1:28" s="151" customFormat="1" ht="43.5" customHeight="1">
      <c r="A63" s="148"/>
      <c r="B63" s="232" t="s">
        <v>110</v>
      </c>
      <c r="C63" s="232"/>
      <c r="D63" s="232"/>
      <c r="E63" s="149"/>
      <c r="F63" s="150"/>
      <c r="G63" s="149"/>
      <c r="H63" s="150"/>
      <c r="I63" s="149"/>
      <c r="J63" s="150"/>
      <c r="K63" s="149"/>
      <c r="L63" s="150"/>
      <c r="M63" s="149"/>
      <c r="N63" s="150"/>
      <c r="O63" s="233"/>
      <c r="P63" s="233"/>
      <c r="Q63" s="233"/>
      <c r="R63" s="233"/>
      <c r="S63" s="233"/>
      <c r="Z63" s="72" t="s">
        <v>110</v>
      </c>
      <c r="AA63" s="72"/>
      <c r="AB63" s="72" t="s">
        <v>210</v>
      </c>
    </row>
    <row r="64" spans="1:28" ht="21">
      <c r="A64" s="148"/>
      <c r="B64" s="232" t="s">
        <v>211</v>
      </c>
      <c r="C64" s="232"/>
      <c r="D64" s="232"/>
      <c r="E64" s="149"/>
      <c r="F64" s="150"/>
      <c r="G64" s="149"/>
      <c r="H64" s="150"/>
      <c r="I64" s="149"/>
      <c r="J64" s="150"/>
      <c r="K64" s="149"/>
      <c r="L64" s="150"/>
      <c r="M64" s="149"/>
      <c r="N64" s="150"/>
      <c r="O64" s="233"/>
      <c r="P64" s="233"/>
      <c r="Q64" s="233"/>
      <c r="R64" s="233"/>
      <c r="S64" s="233"/>
      <c r="Z64" s="152" t="s">
        <v>211</v>
      </c>
      <c r="AB64" s="152" t="s">
        <v>212</v>
      </c>
    </row>
    <row r="65" spans="1:25" ht="21">
      <c r="A65" s="234" t="s">
        <v>213</v>
      </c>
      <c r="B65" s="234"/>
      <c r="C65" s="234"/>
      <c r="D65" s="234"/>
      <c r="E65" s="234"/>
      <c r="F65" s="234"/>
      <c r="G65" s="234"/>
      <c r="H65" s="234"/>
      <c r="I65" s="234"/>
      <c r="J65" s="234"/>
      <c r="K65" s="234"/>
      <c r="L65" s="234"/>
      <c r="M65" s="234"/>
      <c r="N65" s="234"/>
      <c r="O65" s="234"/>
      <c r="P65" s="234"/>
      <c r="Q65" s="234"/>
      <c r="R65" s="234"/>
      <c r="S65" s="234"/>
      <c r="W65" s="72"/>
      <c r="X65" s="72"/>
      <c r="Y65" s="72"/>
    </row>
  </sheetData>
  <mergeCells count="119">
    <mergeCell ref="B6:F6"/>
    <mergeCell ref="F8:G8"/>
    <mergeCell ref="J8:K8"/>
    <mergeCell ref="N8:O8"/>
    <mergeCell ref="E9:F9"/>
    <mergeCell ref="I9:J9"/>
    <mergeCell ref="A1:S1"/>
    <mergeCell ref="A2:U2"/>
    <mergeCell ref="A3:U3"/>
    <mergeCell ref="A4:U4"/>
    <mergeCell ref="B5:F5"/>
    <mergeCell ref="A15:B15"/>
    <mergeCell ref="D15:E15"/>
    <mergeCell ref="D16:E16"/>
    <mergeCell ref="M16:S16"/>
    <mergeCell ref="A17:D19"/>
    <mergeCell ref="E17:F17"/>
    <mergeCell ref="G17:J17"/>
    <mergeCell ref="K17:P17"/>
    <mergeCell ref="Q17:U19"/>
    <mergeCell ref="E18:F18"/>
    <mergeCell ref="Q20:U20"/>
    <mergeCell ref="A21:D21"/>
    <mergeCell ref="Q21:U21"/>
    <mergeCell ref="A22:D22"/>
    <mergeCell ref="Q22:U22"/>
    <mergeCell ref="A23:D23"/>
    <mergeCell ref="Q23:U23"/>
    <mergeCell ref="G18:H18"/>
    <mergeCell ref="I18:J18"/>
    <mergeCell ref="K18:L18"/>
    <mergeCell ref="M18:N18"/>
    <mergeCell ref="O18:P18"/>
    <mergeCell ref="A20:D20"/>
    <mergeCell ref="A27:D27"/>
    <mergeCell ref="Q27:U27"/>
    <mergeCell ref="A28:D28"/>
    <mergeCell ref="Q28:U28"/>
    <mergeCell ref="A29:D29"/>
    <mergeCell ref="Q29:U29"/>
    <mergeCell ref="A24:D24"/>
    <mergeCell ref="Q24:U24"/>
    <mergeCell ref="A25:D25"/>
    <mergeCell ref="Q25:U25"/>
    <mergeCell ref="A26:D26"/>
    <mergeCell ref="Q26:U26"/>
    <mergeCell ref="A33:D33"/>
    <mergeCell ref="Q33:U33"/>
    <mergeCell ref="A34:D34"/>
    <mergeCell ref="Q34:U34"/>
    <mergeCell ref="A35:D35"/>
    <mergeCell ref="Q35:U35"/>
    <mergeCell ref="A30:D30"/>
    <mergeCell ref="Q30:U30"/>
    <mergeCell ref="A31:D31"/>
    <mergeCell ref="Q31:U31"/>
    <mergeCell ref="A32:D32"/>
    <mergeCell ref="Q32:U32"/>
    <mergeCell ref="A39:D39"/>
    <mergeCell ref="Q39:U39"/>
    <mergeCell ref="A40:D40"/>
    <mergeCell ref="Q40:U40"/>
    <mergeCell ref="A41:D41"/>
    <mergeCell ref="Q41:U41"/>
    <mergeCell ref="A36:D36"/>
    <mergeCell ref="Q36:U36"/>
    <mergeCell ref="A37:D37"/>
    <mergeCell ref="Q37:U37"/>
    <mergeCell ref="A38:D38"/>
    <mergeCell ref="Q38:U38"/>
    <mergeCell ref="A45:D45"/>
    <mergeCell ref="Q45:U45"/>
    <mergeCell ref="A46:D46"/>
    <mergeCell ref="Q46:U46"/>
    <mergeCell ref="E48:F48"/>
    <mergeCell ref="L48:S48"/>
    <mergeCell ref="A42:D42"/>
    <mergeCell ref="Q42:U42"/>
    <mergeCell ref="A43:D43"/>
    <mergeCell ref="Q43:U43"/>
    <mergeCell ref="A44:D44"/>
    <mergeCell ref="Q44:U44"/>
    <mergeCell ref="A52:D52"/>
    <mergeCell ref="O52:S52"/>
    <mergeCell ref="A53:D53"/>
    <mergeCell ref="O53:S53"/>
    <mergeCell ref="B54:D54"/>
    <mergeCell ref="O54:S54"/>
    <mergeCell ref="A49:A51"/>
    <mergeCell ref="B49:D51"/>
    <mergeCell ref="E49:H49"/>
    <mergeCell ref="I49:N49"/>
    <mergeCell ref="O49:S51"/>
    <mergeCell ref="E50:F50"/>
    <mergeCell ref="G50:H50"/>
    <mergeCell ref="I50:J50"/>
    <mergeCell ref="K50:L50"/>
    <mergeCell ref="M50:N50"/>
    <mergeCell ref="A58:D58"/>
    <mergeCell ref="O58:S58"/>
    <mergeCell ref="B59:D59"/>
    <mergeCell ref="O59:S59"/>
    <mergeCell ref="A60:D60"/>
    <mergeCell ref="O60:S60"/>
    <mergeCell ref="A55:D55"/>
    <mergeCell ref="O55:S55"/>
    <mergeCell ref="B56:D56"/>
    <mergeCell ref="O56:S56"/>
    <mergeCell ref="B57:D57"/>
    <mergeCell ref="O57:S57"/>
    <mergeCell ref="B64:D64"/>
    <mergeCell ref="O64:S64"/>
    <mergeCell ref="A65:S65"/>
    <mergeCell ref="B61:D61"/>
    <mergeCell ref="O61:S61"/>
    <mergeCell ref="B62:D62"/>
    <mergeCell ref="O62:S62"/>
    <mergeCell ref="B63:D63"/>
    <mergeCell ref="O63:S63"/>
  </mergeCells>
  <printOptions horizontalCentered="1"/>
  <pageMargins left="0.11811023622047245" right="0" top="0.39370078740157483" bottom="0.15748031496062992" header="0.23622047244094491" footer="0"/>
  <pageSetup paperSize="9" scale="57" fitToWidth="0" orientation="landscape" horizontalDpi="300" verticalDpi="300" r:id="rId1"/>
  <headerFooter>
    <oddHeader>&amp;Rหน้าที่ &amp;P / &amp;N</oddHeader>
  </headerFooter>
  <rowBreaks count="2" manualBreakCount="2">
    <brk id="38" max="20" man="1"/>
    <brk id="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AAA8D-31B4-4C83-AF8A-BF2FACEFECD3}">
  <dimension ref="A1:AB47"/>
  <sheetViews>
    <sheetView view="pageBreakPreview" zoomScale="80" zoomScaleNormal="80" zoomScaleSheetLayoutView="80" workbookViewId="0">
      <selection activeCell="B45" sqref="B45:D45"/>
    </sheetView>
  </sheetViews>
  <sheetFormatPr defaultColWidth="9" defaultRowHeight="24" customHeight="1" outlineLevelRow="1"/>
  <cols>
    <col min="1" max="1" width="19" style="152" customWidth="1"/>
    <col min="2" max="2" width="13.7109375" style="152" customWidth="1"/>
    <col min="3" max="3" width="11" style="152" customWidth="1"/>
    <col min="4" max="4" width="20.7109375" style="152" customWidth="1"/>
    <col min="5" max="5" width="10.7109375" style="152" customWidth="1"/>
    <col min="6" max="6" width="13.7109375" style="152" customWidth="1"/>
    <col min="7" max="7" width="10.7109375" style="152" customWidth="1"/>
    <col min="8" max="8" width="13.7109375" style="152" customWidth="1"/>
    <col min="9" max="9" width="10.7109375" style="152" customWidth="1"/>
    <col min="10" max="10" width="13.7109375" style="152" customWidth="1"/>
    <col min="11" max="11" width="10.7109375" style="152" customWidth="1"/>
    <col min="12" max="12" width="13.7109375" style="152" customWidth="1"/>
    <col min="13" max="13" width="10.7109375" style="152" customWidth="1"/>
    <col min="14" max="14" width="13.7109375" style="152" customWidth="1"/>
    <col min="15" max="15" width="7.7109375" style="152" customWidth="1"/>
    <col min="16" max="16" width="13.7109375" style="152" customWidth="1"/>
    <col min="17" max="19" width="7.7109375" style="152" customWidth="1"/>
    <col min="20" max="20" width="6.85546875" style="152" customWidth="1"/>
    <col min="21" max="24" width="9" style="152" hidden="1" customWidth="1"/>
    <col min="25" max="25" width="65.7109375" style="152" hidden="1" customWidth="1"/>
    <col min="26" max="26" width="45.7109375" style="152" hidden="1" customWidth="1"/>
    <col min="27" max="27" width="65.7109375" style="152" hidden="1" customWidth="1"/>
    <col min="28" max="28" width="35.7109375" style="152" hidden="1" customWidth="1"/>
    <col min="29" max="29" width="9" style="152" customWidth="1"/>
    <col min="30" max="16384" width="9" style="152"/>
  </cols>
  <sheetData>
    <row r="1" spans="1:28" s="73" customFormat="1" ht="26.25">
      <c r="A1" s="295" t="s">
        <v>268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Y1" s="72"/>
      <c r="Z1" s="72"/>
      <c r="AA1" s="72"/>
      <c r="AB1" s="72"/>
    </row>
    <row r="2" spans="1:28" s="73" customFormat="1" ht="26.25">
      <c r="A2" s="295" t="s">
        <v>89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Y2" s="72"/>
      <c r="Z2" s="72"/>
      <c r="AA2" s="72"/>
      <c r="AB2" s="72"/>
    </row>
    <row r="3" spans="1:28" s="73" customFormat="1" ht="26.25">
      <c r="A3" s="296" t="s">
        <v>90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Y3" s="72"/>
      <c r="Z3" s="72"/>
      <c r="AA3" s="72"/>
      <c r="AB3" s="72"/>
    </row>
    <row r="4" spans="1:28" s="73" customFormat="1" ht="21">
      <c r="A4" s="84" t="s">
        <v>69</v>
      </c>
      <c r="B4" s="297" t="s">
        <v>166</v>
      </c>
      <c r="C4" s="297"/>
      <c r="D4" s="297"/>
      <c r="E4" s="297"/>
      <c r="F4" s="297"/>
      <c r="G4" s="76"/>
      <c r="H4" s="87"/>
      <c r="I4" s="153"/>
      <c r="J4" s="87"/>
      <c r="K4" s="87"/>
      <c r="L4" s="87"/>
      <c r="M4" s="87"/>
      <c r="N4" s="87"/>
      <c r="O4" s="87"/>
      <c r="Y4" s="72"/>
      <c r="Z4" s="72"/>
      <c r="AA4" s="72"/>
      <c r="AB4" s="72"/>
    </row>
    <row r="5" spans="1:28" s="73" customFormat="1" ht="21">
      <c r="A5" s="84" t="s">
        <v>71</v>
      </c>
      <c r="B5" s="298" t="s">
        <v>72</v>
      </c>
      <c r="C5" s="298"/>
      <c r="D5" s="298"/>
      <c r="E5" s="298"/>
      <c r="F5" s="298"/>
      <c r="G5" s="79"/>
      <c r="H5" s="87"/>
      <c r="I5" s="153"/>
      <c r="J5" s="87"/>
      <c r="K5" s="87"/>
      <c r="L5" s="87"/>
      <c r="M5" s="87"/>
      <c r="N5" s="87"/>
      <c r="O5" s="87"/>
      <c r="Y5" s="72"/>
      <c r="Z5" s="72"/>
      <c r="AA5" s="72"/>
      <c r="AB5" s="72"/>
    </row>
    <row r="6" spans="1:28" s="73" customFormat="1" ht="24" hidden="1" customHeight="1">
      <c r="A6" s="80"/>
      <c r="B6" s="81"/>
      <c r="C6" s="81"/>
      <c r="D6" s="81"/>
      <c r="E6" s="81"/>
      <c r="F6" s="81"/>
      <c r="G6" s="79"/>
      <c r="H6" s="87"/>
      <c r="I6" s="153"/>
      <c r="J6" s="87"/>
      <c r="K6" s="87"/>
      <c r="L6" s="87"/>
      <c r="M6" s="87"/>
      <c r="N6" s="87"/>
      <c r="O6" s="87"/>
      <c r="Y6" s="72"/>
      <c r="Z6" s="72"/>
      <c r="AA6" s="72"/>
      <c r="AB6" s="72"/>
    </row>
    <row r="7" spans="1:28" s="82" customFormat="1" ht="24" hidden="1" customHeight="1" outlineLevel="1">
      <c r="A7" s="152"/>
      <c r="B7" s="152"/>
      <c r="C7" s="152"/>
      <c r="D7" s="152"/>
      <c r="E7" s="152"/>
      <c r="F7" s="152"/>
      <c r="G7" s="152"/>
      <c r="H7" s="152">
        <v>1177</v>
      </c>
      <c r="I7" s="152"/>
      <c r="J7" s="152"/>
      <c r="K7" s="152"/>
      <c r="L7" s="152">
        <v>134</v>
      </c>
      <c r="M7" s="152"/>
      <c r="N7" s="152"/>
      <c r="O7" s="152"/>
      <c r="P7" s="152">
        <v>0</v>
      </c>
      <c r="Q7" s="152"/>
      <c r="R7" s="152"/>
      <c r="S7" s="104"/>
      <c r="W7" s="72"/>
      <c r="Y7" s="72"/>
      <c r="Z7" s="72"/>
      <c r="AA7" s="72"/>
      <c r="AB7" s="72"/>
    </row>
    <row r="8" spans="1:28" s="73" customFormat="1" ht="21" outlineLevel="1">
      <c r="A8" s="152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04"/>
      <c r="W8" s="72"/>
      <c r="Y8" s="72"/>
      <c r="Z8" s="72"/>
      <c r="AA8" s="72"/>
      <c r="AB8" s="72"/>
    </row>
    <row r="9" spans="1:28" s="73" customFormat="1" ht="21" outlineLevel="1">
      <c r="A9" s="299" t="s">
        <v>214</v>
      </c>
      <c r="B9" s="300"/>
      <c r="D9" s="84" t="s">
        <v>173</v>
      </c>
      <c r="E9" s="301"/>
      <c r="F9" s="301"/>
      <c r="G9" s="85" t="s">
        <v>5</v>
      </c>
      <c r="H9" s="84" t="s">
        <v>75</v>
      </c>
      <c r="I9" s="302"/>
      <c r="J9" s="302"/>
      <c r="K9" s="85" t="s">
        <v>78</v>
      </c>
      <c r="L9" s="85"/>
      <c r="M9" s="87"/>
      <c r="N9" s="87"/>
      <c r="O9" s="87"/>
      <c r="Y9" s="72"/>
      <c r="Z9" s="72"/>
      <c r="AA9" s="72"/>
      <c r="AB9" s="72"/>
    </row>
    <row r="10" spans="1:28" s="73" customFormat="1" ht="21" hidden="1" outlineLevel="1">
      <c r="A10" s="152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W10" s="72"/>
      <c r="Y10" s="72"/>
      <c r="Z10" s="72"/>
      <c r="AA10" s="72"/>
      <c r="AB10" s="72"/>
    </row>
    <row r="11" spans="1:28" s="93" customFormat="1" ht="21" outlineLevel="1">
      <c r="A11" s="101" t="s">
        <v>240</v>
      </c>
      <c r="B11" s="98"/>
      <c r="C11" s="154" t="s">
        <v>79</v>
      </c>
      <c r="D11" s="294" t="s">
        <v>269</v>
      </c>
      <c r="E11" s="294"/>
      <c r="F11" s="98"/>
      <c r="G11" s="100" t="s">
        <v>79</v>
      </c>
      <c r="H11" s="101" t="s">
        <v>80</v>
      </c>
      <c r="I11" s="102"/>
      <c r="J11" s="101" t="s">
        <v>81</v>
      </c>
      <c r="K11" s="98"/>
      <c r="L11" s="99" t="s">
        <v>79</v>
      </c>
      <c r="M11" s="101" t="s">
        <v>80</v>
      </c>
      <c r="N11" s="102">
        <f>IF(B11=0,0,K11/B11*100)</f>
        <v>0</v>
      </c>
      <c r="O11" s="73"/>
      <c r="P11" s="73"/>
      <c r="Q11" s="73"/>
      <c r="R11" s="73"/>
      <c r="S11" s="73"/>
      <c r="Y11" s="72"/>
      <c r="Z11" s="72"/>
      <c r="AA11" s="72"/>
      <c r="AB11" s="72"/>
    </row>
    <row r="12" spans="1:28" s="73" customFormat="1" ht="21" hidden="1" outlineLevel="1">
      <c r="A12" s="101"/>
      <c r="B12" s="98"/>
      <c r="C12" s="99"/>
      <c r="D12" s="294"/>
      <c r="E12" s="294"/>
      <c r="F12" s="102">
        <v>0</v>
      </c>
      <c r="G12" s="100"/>
      <c r="H12" s="101"/>
      <c r="I12" s="102"/>
      <c r="J12" s="294"/>
      <c r="K12" s="294"/>
      <c r="L12" s="99"/>
      <c r="M12" s="101"/>
      <c r="N12" s="102"/>
      <c r="Y12" s="72"/>
      <c r="Z12" s="72"/>
      <c r="AA12" s="72"/>
      <c r="AB12" s="72"/>
    </row>
    <row r="13" spans="1:28" s="73" customFormat="1" ht="21" outlineLevel="1">
      <c r="A13" s="101" t="s">
        <v>247</v>
      </c>
      <c r="B13" s="155"/>
      <c r="C13" s="99" t="s">
        <v>79</v>
      </c>
      <c r="D13" s="293" t="s">
        <v>249</v>
      </c>
      <c r="E13" s="293"/>
      <c r="F13" s="98"/>
      <c r="G13" s="100" t="s">
        <v>79</v>
      </c>
      <c r="H13" s="101" t="s">
        <v>80</v>
      </c>
      <c r="I13" s="102"/>
      <c r="J13" s="101" t="s">
        <v>81</v>
      </c>
      <c r="K13" s="98"/>
      <c r="L13" s="99" t="s">
        <v>79</v>
      </c>
      <c r="M13" s="101" t="s">
        <v>80</v>
      </c>
      <c r="N13" s="102">
        <f>IF(B13=0,0,K13/B13*100)</f>
        <v>0</v>
      </c>
      <c r="W13" s="72"/>
      <c r="Y13" s="72"/>
      <c r="Z13" s="72"/>
      <c r="AA13" s="72"/>
      <c r="AB13" s="72"/>
    </row>
    <row r="14" spans="1:28" s="111" customFormat="1" ht="21" outlineLevel="1">
      <c r="A14" s="380" t="s">
        <v>176</v>
      </c>
      <c r="B14" s="380"/>
      <c r="C14" s="108"/>
      <c r="D14" s="380" t="s">
        <v>177</v>
      </c>
      <c r="E14" s="380"/>
      <c r="F14" s="108"/>
      <c r="G14" s="109"/>
      <c r="H14" s="108"/>
      <c r="I14" s="109"/>
      <c r="J14" s="108"/>
      <c r="K14" s="108"/>
      <c r="L14" s="73"/>
      <c r="M14" s="264"/>
      <c r="N14" s="264"/>
      <c r="O14" s="264"/>
      <c r="P14" s="264"/>
      <c r="Q14" s="264"/>
      <c r="R14" s="264"/>
      <c r="S14" s="264"/>
      <c r="Y14" s="72"/>
      <c r="Z14" s="72"/>
      <c r="AA14" s="72"/>
      <c r="AB14" s="72"/>
    </row>
    <row r="15" spans="1:28" s="73" customFormat="1" ht="21" outlineLevel="1">
      <c r="A15" s="112" t="s">
        <v>178</v>
      </c>
      <c r="B15" s="156">
        <f>B13/12</f>
        <v>0</v>
      </c>
      <c r="C15" s="157" t="s">
        <v>79</v>
      </c>
      <c r="D15" s="263" t="s">
        <v>178</v>
      </c>
      <c r="E15" s="263"/>
      <c r="F15" s="156">
        <f>F13/3</f>
        <v>0</v>
      </c>
      <c r="G15" s="157" t="s">
        <v>79</v>
      </c>
      <c r="H15" s="108"/>
      <c r="I15" s="109"/>
      <c r="J15" s="108"/>
      <c r="K15" s="108"/>
      <c r="M15" s="264" t="s">
        <v>18</v>
      </c>
      <c r="N15" s="264"/>
      <c r="O15" s="264"/>
      <c r="P15" s="264"/>
      <c r="Q15" s="264"/>
      <c r="R15" s="264"/>
      <c r="S15" s="264"/>
      <c r="W15" s="72"/>
      <c r="Y15" s="72"/>
      <c r="Z15" s="72"/>
      <c r="AA15" s="72"/>
      <c r="AB15" s="72"/>
    </row>
    <row r="16" spans="1:28" s="73" customFormat="1" ht="24" customHeight="1">
      <c r="A16" s="265" t="s">
        <v>4</v>
      </c>
      <c r="B16" s="266"/>
      <c r="C16" s="266"/>
      <c r="D16" s="267"/>
      <c r="E16" s="274" t="s">
        <v>241</v>
      </c>
      <c r="F16" s="275"/>
      <c r="G16" s="276" t="s">
        <v>251</v>
      </c>
      <c r="H16" s="277"/>
      <c r="I16" s="277"/>
      <c r="J16" s="278"/>
      <c r="K16" s="279" t="s">
        <v>6</v>
      </c>
      <c r="L16" s="280"/>
      <c r="M16" s="280"/>
      <c r="N16" s="280"/>
      <c r="O16" s="280"/>
      <c r="P16" s="262"/>
      <c r="Q16" s="238" t="s">
        <v>17</v>
      </c>
      <c r="R16" s="238"/>
      <c r="S16" s="238"/>
      <c r="T16" s="238"/>
      <c r="U16" s="238"/>
      <c r="Y16" s="72"/>
      <c r="Z16" s="72"/>
      <c r="AA16" s="72"/>
      <c r="AB16" s="72"/>
    </row>
    <row r="17" spans="1:28" s="73" customFormat="1" ht="24" customHeight="1">
      <c r="A17" s="268"/>
      <c r="B17" s="269"/>
      <c r="C17" s="269"/>
      <c r="D17" s="270"/>
      <c r="E17" s="281" t="s">
        <v>180</v>
      </c>
      <c r="F17" s="281"/>
      <c r="G17" s="239" t="s">
        <v>16</v>
      </c>
      <c r="H17" s="239"/>
      <c r="I17" s="239" t="s">
        <v>15</v>
      </c>
      <c r="J17" s="239"/>
      <c r="K17" s="261" t="s">
        <v>181</v>
      </c>
      <c r="L17" s="262"/>
      <c r="M17" s="261" t="s">
        <v>242</v>
      </c>
      <c r="N17" s="262"/>
      <c r="O17" s="261" t="s">
        <v>252</v>
      </c>
      <c r="P17" s="262"/>
      <c r="Q17" s="238"/>
      <c r="R17" s="238"/>
      <c r="S17" s="238"/>
      <c r="T17" s="238"/>
      <c r="U17" s="238"/>
      <c r="Y17" s="72"/>
      <c r="Z17" s="72"/>
      <c r="AA17" s="72"/>
      <c r="AB17" s="72"/>
    </row>
    <row r="18" spans="1:28" s="73" customFormat="1" ht="24" customHeight="1">
      <c r="A18" s="271"/>
      <c r="B18" s="272"/>
      <c r="C18" s="272"/>
      <c r="D18" s="273"/>
      <c r="E18" s="119" t="s">
        <v>5</v>
      </c>
      <c r="F18" s="117" t="s">
        <v>75</v>
      </c>
      <c r="G18" s="120" t="s">
        <v>5</v>
      </c>
      <c r="H18" s="118" t="s">
        <v>75</v>
      </c>
      <c r="I18" s="120" t="s">
        <v>5</v>
      </c>
      <c r="J18" s="118" t="s">
        <v>75</v>
      </c>
      <c r="K18" s="121" t="s">
        <v>5</v>
      </c>
      <c r="L18" s="122" t="s">
        <v>75</v>
      </c>
      <c r="M18" s="121" t="s">
        <v>5</v>
      </c>
      <c r="N18" s="122" t="s">
        <v>75</v>
      </c>
      <c r="O18" s="123" t="s">
        <v>5</v>
      </c>
      <c r="P18" s="122" t="s">
        <v>75</v>
      </c>
      <c r="Q18" s="238"/>
      <c r="R18" s="238"/>
      <c r="S18" s="238"/>
      <c r="T18" s="238"/>
      <c r="U18" s="238"/>
      <c r="Y18" s="72"/>
      <c r="Z18" s="72"/>
      <c r="AA18" s="72"/>
      <c r="AB18" s="72"/>
    </row>
    <row r="19" spans="1:28" s="73" customFormat="1" ht="30.75" hidden="1" customHeight="1">
      <c r="A19" s="253" t="s">
        <v>149</v>
      </c>
      <c r="B19" s="254"/>
      <c r="C19" s="254"/>
      <c r="D19" s="255"/>
      <c r="E19" s="158"/>
      <c r="F19" s="159"/>
      <c r="G19" s="158"/>
      <c r="H19" s="159"/>
      <c r="I19" s="158"/>
      <c r="J19" s="159"/>
      <c r="K19" s="160"/>
      <c r="L19" s="161"/>
      <c r="M19" s="160"/>
      <c r="N19" s="161"/>
      <c r="O19" s="160"/>
      <c r="P19" s="161"/>
      <c r="Q19" s="232"/>
      <c r="R19" s="232"/>
      <c r="S19" s="232"/>
      <c r="T19" s="232"/>
      <c r="U19" s="232"/>
      <c r="Y19" s="72"/>
      <c r="Z19" s="72"/>
      <c r="AA19" s="72"/>
      <c r="AB19" s="72"/>
    </row>
    <row r="20" spans="1:28" s="73" customFormat="1" ht="21">
      <c r="A20" s="242" t="s">
        <v>271</v>
      </c>
      <c r="B20" s="243"/>
      <c r="C20" s="243"/>
      <c r="D20" s="244"/>
      <c r="E20" s="130"/>
      <c r="F20" s="131"/>
      <c r="G20" s="130"/>
      <c r="H20" s="131"/>
      <c r="I20" s="130"/>
      <c r="J20" s="131"/>
      <c r="K20" s="132"/>
      <c r="L20" s="133"/>
      <c r="M20" s="132"/>
      <c r="N20" s="133"/>
      <c r="O20" s="132"/>
      <c r="P20" s="133"/>
      <c r="Q20" s="236" t="s">
        <v>270</v>
      </c>
      <c r="R20" s="236"/>
      <c r="S20" s="236"/>
      <c r="T20" s="236"/>
      <c r="U20" s="236"/>
      <c r="W20" s="73">
        <v>1</v>
      </c>
      <c r="Z20" s="72"/>
      <c r="AA20" s="72" t="s">
        <v>153</v>
      </c>
      <c r="AB20" s="72" t="s">
        <v>215</v>
      </c>
    </row>
    <row r="21" spans="1:28" s="73" customFormat="1" ht="21">
      <c r="A21" s="242" t="s">
        <v>272</v>
      </c>
      <c r="B21" s="243"/>
      <c r="C21" s="243"/>
      <c r="D21" s="244"/>
      <c r="E21" s="130">
        <f t="shared" ref="E21:P21" si="0">E22+E23+E24+E25</f>
        <v>0</v>
      </c>
      <c r="F21" s="131">
        <f t="shared" si="0"/>
        <v>0</v>
      </c>
      <c r="G21" s="130">
        <f t="shared" si="0"/>
        <v>0</v>
      </c>
      <c r="H21" s="131">
        <f t="shared" si="0"/>
        <v>0</v>
      </c>
      <c r="I21" s="130">
        <f t="shared" si="0"/>
        <v>0</v>
      </c>
      <c r="J21" s="131">
        <f t="shared" si="0"/>
        <v>0</v>
      </c>
      <c r="K21" s="130">
        <f t="shared" si="0"/>
        <v>0</v>
      </c>
      <c r="L21" s="131">
        <f t="shared" si="0"/>
        <v>0</v>
      </c>
      <c r="M21" s="130">
        <f t="shared" si="0"/>
        <v>0</v>
      </c>
      <c r="N21" s="131">
        <f t="shared" si="0"/>
        <v>0</v>
      </c>
      <c r="O21" s="130">
        <f t="shared" si="0"/>
        <v>0</v>
      </c>
      <c r="P21" s="131">
        <f t="shared" si="0"/>
        <v>0</v>
      </c>
      <c r="Q21" s="236" t="s">
        <v>183</v>
      </c>
      <c r="R21" s="236"/>
      <c r="S21" s="236"/>
      <c r="T21" s="236"/>
      <c r="U21" s="236"/>
      <c r="W21" s="73">
        <v>1</v>
      </c>
      <c r="Z21" s="72"/>
      <c r="AA21" s="72" t="s">
        <v>154</v>
      </c>
      <c r="AB21" s="72" t="s">
        <v>183</v>
      </c>
    </row>
    <row r="22" spans="1:28" s="73" customFormat="1" ht="24" customHeight="1">
      <c r="A22" s="292" t="s">
        <v>91</v>
      </c>
      <c r="B22" s="292"/>
      <c r="C22" s="292"/>
      <c r="D22" s="292"/>
      <c r="E22" s="134"/>
      <c r="F22" s="135"/>
      <c r="G22" s="134"/>
      <c r="H22" s="135"/>
      <c r="I22" s="134"/>
      <c r="J22" s="135"/>
      <c r="K22" s="134"/>
      <c r="L22" s="135"/>
      <c r="M22" s="134"/>
      <c r="N22" s="135"/>
      <c r="O22" s="134"/>
      <c r="P22" s="135"/>
      <c r="Q22" s="232" t="s">
        <v>183</v>
      </c>
      <c r="R22" s="232"/>
      <c r="S22" s="232"/>
      <c r="T22" s="232"/>
      <c r="U22" s="232"/>
      <c r="V22" s="73">
        <v>1</v>
      </c>
      <c r="Z22" s="72"/>
      <c r="AA22" s="72" t="s">
        <v>91</v>
      </c>
      <c r="AB22" s="72" t="s">
        <v>183</v>
      </c>
    </row>
    <row r="23" spans="1:28" s="73" customFormat="1" ht="24" customHeight="1">
      <c r="A23" s="292" t="s">
        <v>92</v>
      </c>
      <c r="B23" s="292"/>
      <c r="C23" s="292"/>
      <c r="D23" s="292"/>
      <c r="E23" s="134"/>
      <c r="F23" s="135"/>
      <c r="G23" s="134"/>
      <c r="H23" s="135"/>
      <c r="I23" s="134"/>
      <c r="J23" s="135"/>
      <c r="K23" s="134"/>
      <c r="L23" s="135"/>
      <c r="M23" s="134"/>
      <c r="N23" s="135"/>
      <c r="O23" s="134"/>
      <c r="P23" s="135"/>
      <c r="Q23" s="232" t="s">
        <v>183</v>
      </c>
      <c r="R23" s="232"/>
      <c r="S23" s="232"/>
      <c r="T23" s="232"/>
      <c r="U23" s="232"/>
      <c r="V23" s="73">
        <v>1</v>
      </c>
      <c r="Z23" s="72"/>
      <c r="AA23" s="72" t="s">
        <v>92</v>
      </c>
      <c r="AB23" s="72" t="s">
        <v>183</v>
      </c>
    </row>
    <row r="24" spans="1:28" s="73" customFormat="1" ht="24" customHeight="1">
      <c r="A24" s="292" t="s">
        <v>93</v>
      </c>
      <c r="B24" s="292"/>
      <c r="C24" s="292"/>
      <c r="D24" s="292"/>
      <c r="E24" s="134"/>
      <c r="F24" s="135"/>
      <c r="G24" s="134"/>
      <c r="H24" s="135"/>
      <c r="I24" s="134"/>
      <c r="J24" s="135"/>
      <c r="K24" s="134"/>
      <c r="L24" s="135"/>
      <c r="M24" s="134"/>
      <c r="N24" s="135"/>
      <c r="O24" s="134"/>
      <c r="P24" s="135"/>
      <c r="Q24" s="232" t="s">
        <v>183</v>
      </c>
      <c r="R24" s="232"/>
      <c r="S24" s="232"/>
      <c r="T24" s="232"/>
      <c r="U24" s="232"/>
      <c r="V24" s="73">
        <v>1</v>
      </c>
      <c r="Z24" s="72"/>
      <c r="AA24" s="72" t="s">
        <v>93</v>
      </c>
      <c r="AB24" s="72" t="s">
        <v>183</v>
      </c>
    </row>
    <row r="25" spans="1:28" s="73" customFormat="1" ht="24" customHeight="1">
      <c r="A25" s="292" t="s">
        <v>94</v>
      </c>
      <c r="B25" s="292"/>
      <c r="C25" s="292"/>
      <c r="D25" s="292"/>
      <c r="E25" s="134"/>
      <c r="F25" s="135"/>
      <c r="G25" s="134"/>
      <c r="H25" s="135"/>
      <c r="I25" s="134"/>
      <c r="J25" s="135"/>
      <c r="K25" s="134"/>
      <c r="L25" s="135"/>
      <c r="M25" s="134"/>
      <c r="N25" s="135"/>
      <c r="O25" s="134"/>
      <c r="P25" s="135"/>
      <c r="Q25" s="232" t="s">
        <v>183</v>
      </c>
      <c r="R25" s="232"/>
      <c r="S25" s="232"/>
      <c r="T25" s="232"/>
      <c r="U25" s="232"/>
      <c r="V25" s="73">
        <v>1</v>
      </c>
      <c r="Z25" s="72"/>
      <c r="AA25" s="72" t="s">
        <v>94</v>
      </c>
      <c r="AB25" s="72" t="s">
        <v>183</v>
      </c>
    </row>
    <row r="26" spans="1:28" s="73" customFormat="1" ht="24" customHeight="1">
      <c r="A26" s="235" t="s">
        <v>273</v>
      </c>
      <c r="B26" s="235"/>
      <c r="C26" s="235"/>
      <c r="D26" s="235"/>
      <c r="E26" s="136">
        <f t="shared" ref="E26:P26" si="1">E20-E21</f>
        <v>0</v>
      </c>
      <c r="F26" s="137">
        <f t="shared" si="1"/>
        <v>0</v>
      </c>
      <c r="G26" s="136">
        <f t="shared" si="1"/>
        <v>0</v>
      </c>
      <c r="H26" s="137">
        <f t="shared" si="1"/>
        <v>0</v>
      </c>
      <c r="I26" s="136">
        <f t="shared" si="1"/>
        <v>0</v>
      </c>
      <c r="J26" s="137">
        <f t="shared" si="1"/>
        <v>0</v>
      </c>
      <c r="K26" s="136">
        <f t="shared" si="1"/>
        <v>0</v>
      </c>
      <c r="L26" s="137">
        <f t="shared" si="1"/>
        <v>0</v>
      </c>
      <c r="M26" s="136">
        <f t="shared" si="1"/>
        <v>0</v>
      </c>
      <c r="N26" s="137">
        <f t="shared" si="1"/>
        <v>0</v>
      </c>
      <c r="O26" s="136">
        <f t="shared" si="1"/>
        <v>0</v>
      </c>
      <c r="P26" s="137">
        <f t="shared" si="1"/>
        <v>0</v>
      </c>
      <c r="Q26" s="236" t="s">
        <v>183</v>
      </c>
      <c r="R26" s="236"/>
      <c r="S26" s="236"/>
      <c r="T26" s="236"/>
      <c r="U26" s="236"/>
      <c r="V26" s="73">
        <v>0</v>
      </c>
      <c r="W26" s="73">
        <v>2</v>
      </c>
      <c r="Z26" s="72"/>
      <c r="AA26" s="72" t="s">
        <v>155</v>
      </c>
      <c r="AB26" s="72" t="s">
        <v>183</v>
      </c>
    </row>
    <row r="27" spans="1:28" s="73" customFormat="1" ht="24" customHeight="1">
      <c r="A27" s="235" t="s">
        <v>95</v>
      </c>
      <c r="B27" s="235"/>
      <c r="C27" s="235"/>
      <c r="D27" s="235"/>
      <c r="E27" s="136">
        <f>E26</f>
        <v>0</v>
      </c>
      <c r="F27" s="137">
        <f>F26*6</f>
        <v>0</v>
      </c>
      <c r="G27" s="136">
        <f>G26</f>
        <v>0</v>
      </c>
      <c r="H27" s="137">
        <f>H26*6</f>
        <v>0</v>
      </c>
      <c r="I27" s="136">
        <f>I26</f>
        <v>0</v>
      </c>
      <c r="J27" s="137">
        <f>J26*6</f>
        <v>0</v>
      </c>
      <c r="K27" s="136">
        <f>K26</f>
        <v>0</v>
      </c>
      <c r="L27" s="137">
        <f>L26*6</f>
        <v>0</v>
      </c>
      <c r="M27" s="136">
        <f>M26</f>
        <v>0</v>
      </c>
      <c r="N27" s="137">
        <f>N26*6</f>
        <v>0</v>
      </c>
      <c r="O27" s="136">
        <f>O26</f>
        <v>0</v>
      </c>
      <c r="P27" s="137">
        <f>P26*6</f>
        <v>0</v>
      </c>
      <c r="Q27" s="236" t="s">
        <v>183</v>
      </c>
      <c r="R27" s="236"/>
      <c r="S27" s="236"/>
      <c r="T27" s="236"/>
      <c r="U27" s="236"/>
      <c r="V27" s="73">
        <v>0</v>
      </c>
      <c r="W27" s="73">
        <v>2</v>
      </c>
      <c r="Z27" s="72"/>
      <c r="AA27" s="72" t="s">
        <v>95</v>
      </c>
      <c r="AB27" s="72" t="s">
        <v>183</v>
      </c>
    </row>
    <row r="28" spans="1:28" s="73" customFormat="1" ht="24" customHeight="1">
      <c r="A28" s="235" t="s">
        <v>216</v>
      </c>
      <c r="B28" s="235"/>
      <c r="C28" s="235"/>
      <c r="D28" s="235"/>
      <c r="E28" s="136">
        <f>E27</f>
        <v>0</v>
      </c>
      <c r="F28" s="137"/>
      <c r="G28" s="136">
        <f>G27</f>
        <v>0</v>
      </c>
      <c r="H28" s="137"/>
      <c r="I28" s="136">
        <f>I27</f>
        <v>0</v>
      </c>
      <c r="J28" s="137"/>
      <c r="K28" s="136">
        <f>K27</f>
        <v>0</v>
      </c>
      <c r="L28" s="137"/>
      <c r="M28" s="136">
        <f>M27</f>
        <v>0</v>
      </c>
      <c r="N28" s="137"/>
      <c r="O28" s="136">
        <f>O27</f>
        <v>0</v>
      </c>
      <c r="P28" s="137"/>
      <c r="Q28" s="236" t="s">
        <v>183</v>
      </c>
      <c r="R28" s="236"/>
      <c r="S28" s="236"/>
      <c r="T28" s="236"/>
      <c r="U28" s="236"/>
      <c r="V28" s="73">
        <v>0</v>
      </c>
      <c r="W28" s="73">
        <v>2</v>
      </c>
      <c r="Z28" s="72"/>
      <c r="AA28" s="72" t="s">
        <v>216</v>
      </c>
      <c r="AB28" s="72" t="s">
        <v>183</v>
      </c>
    </row>
    <row r="29" spans="1:28" s="73" customFormat="1" ht="24" customHeight="1">
      <c r="A29" s="235" t="s">
        <v>274</v>
      </c>
      <c r="B29" s="235"/>
      <c r="C29" s="235"/>
      <c r="D29" s="235"/>
      <c r="E29" s="136">
        <f>E28</f>
        <v>0</v>
      </c>
      <c r="F29" s="137">
        <f>F28*2</f>
        <v>0</v>
      </c>
      <c r="G29" s="136">
        <f>G28</f>
        <v>0</v>
      </c>
      <c r="H29" s="137">
        <f>H28*2</f>
        <v>0</v>
      </c>
      <c r="I29" s="136">
        <f>I28</f>
        <v>0</v>
      </c>
      <c r="J29" s="137">
        <f>J28*2</f>
        <v>0</v>
      </c>
      <c r="K29" s="136">
        <f>K28</f>
        <v>0</v>
      </c>
      <c r="L29" s="137">
        <f>L28*2</f>
        <v>0</v>
      </c>
      <c r="M29" s="136">
        <f>M28</f>
        <v>0</v>
      </c>
      <c r="N29" s="137">
        <f>N28*2</f>
        <v>0</v>
      </c>
      <c r="O29" s="136">
        <f>O28</f>
        <v>0</v>
      </c>
      <c r="P29" s="137">
        <f>P28*2</f>
        <v>0</v>
      </c>
      <c r="Q29" s="236" t="s">
        <v>183</v>
      </c>
      <c r="R29" s="236"/>
      <c r="S29" s="236"/>
      <c r="T29" s="236"/>
      <c r="U29" s="236"/>
      <c r="V29" s="73">
        <v>0</v>
      </c>
      <c r="W29" s="73">
        <v>2</v>
      </c>
      <c r="Z29" s="72"/>
      <c r="AA29" s="72" t="s">
        <v>156</v>
      </c>
      <c r="AB29" s="72" t="s">
        <v>183</v>
      </c>
    </row>
    <row r="30" spans="1:28" s="73" customFormat="1" ht="24" customHeight="1">
      <c r="A30" s="235" t="s">
        <v>275</v>
      </c>
      <c r="B30" s="235"/>
      <c r="C30" s="235"/>
      <c r="D30" s="235"/>
      <c r="E30" s="136">
        <f>E29</f>
        <v>0</v>
      </c>
      <c r="F30" s="137"/>
      <c r="G30" s="136">
        <f>G29</f>
        <v>0</v>
      </c>
      <c r="H30" s="137"/>
      <c r="I30" s="136">
        <f>I29</f>
        <v>0</v>
      </c>
      <c r="J30" s="137"/>
      <c r="K30" s="136">
        <f>K29</f>
        <v>0</v>
      </c>
      <c r="L30" s="137"/>
      <c r="M30" s="136">
        <f>M29</f>
        <v>0</v>
      </c>
      <c r="N30" s="137"/>
      <c r="O30" s="136">
        <f>O29</f>
        <v>0</v>
      </c>
      <c r="P30" s="137"/>
      <c r="Q30" s="236" t="s">
        <v>183</v>
      </c>
      <c r="R30" s="236"/>
      <c r="S30" s="236"/>
      <c r="T30" s="236"/>
      <c r="U30" s="236"/>
      <c r="V30" s="73">
        <v>0</v>
      </c>
      <c r="W30" s="73">
        <v>2</v>
      </c>
      <c r="Z30" s="72"/>
      <c r="AA30" s="72" t="s">
        <v>217</v>
      </c>
      <c r="AB30" s="72" t="s">
        <v>183</v>
      </c>
    </row>
    <row r="31" spans="1:28" s="73" customFormat="1" ht="24" customHeight="1">
      <c r="A31" s="235" t="s">
        <v>276</v>
      </c>
      <c r="B31" s="235"/>
      <c r="C31" s="235"/>
      <c r="D31" s="235"/>
      <c r="E31" s="136">
        <f>E30</f>
        <v>0</v>
      </c>
      <c r="F31" s="137">
        <f>F30</f>
        <v>0</v>
      </c>
      <c r="G31" s="136">
        <f>G30</f>
        <v>0</v>
      </c>
      <c r="H31" s="137">
        <f>H30</f>
        <v>0</v>
      </c>
      <c r="I31" s="136">
        <f>I30</f>
        <v>0</v>
      </c>
      <c r="J31" s="137">
        <f>J30</f>
        <v>0</v>
      </c>
      <c r="K31" s="136">
        <f>K30</f>
        <v>0</v>
      </c>
      <c r="L31" s="137">
        <f>L30</f>
        <v>0</v>
      </c>
      <c r="M31" s="136">
        <f>M30</f>
        <v>0</v>
      </c>
      <c r="N31" s="137">
        <f>N30</f>
        <v>0</v>
      </c>
      <c r="O31" s="136">
        <f>O30</f>
        <v>0</v>
      </c>
      <c r="P31" s="137">
        <f>P30</f>
        <v>0</v>
      </c>
      <c r="Q31" s="236" t="s">
        <v>183</v>
      </c>
      <c r="R31" s="236"/>
      <c r="S31" s="236"/>
      <c r="T31" s="236"/>
      <c r="U31" s="236"/>
      <c r="V31" s="73">
        <v>0</v>
      </c>
      <c r="W31" s="73">
        <v>2</v>
      </c>
      <c r="Z31" s="72"/>
      <c r="AA31" s="72" t="s">
        <v>157</v>
      </c>
      <c r="AB31" s="72" t="s">
        <v>183</v>
      </c>
    </row>
    <row r="32" spans="1:28" s="73" customFormat="1" ht="24" customHeight="1">
      <c r="A32" s="242" t="s">
        <v>218</v>
      </c>
      <c r="B32" s="243"/>
      <c r="C32" s="243"/>
      <c r="D32" s="244"/>
      <c r="E32" s="130"/>
      <c r="F32" s="131"/>
      <c r="G32" s="130"/>
      <c r="H32" s="131"/>
      <c r="I32" s="130"/>
      <c r="J32" s="131"/>
      <c r="K32" s="132"/>
      <c r="L32" s="133"/>
      <c r="M32" s="132"/>
      <c r="N32" s="133"/>
      <c r="O32" s="132"/>
      <c r="P32" s="133"/>
      <c r="Q32" s="236" t="s">
        <v>219</v>
      </c>
      <c r="R32" s="236"/>
      <c r="S32" s="236"/>
      <c r="T32" s="236"/>
      <c r="U32" s="236"/>
      <c r="W32" s="73">
        <v>1</v>
      </c>
      <c r="Z32" s="72"/>
      <c r="AA32" s="72" t="s">
        <v>218</v>
      </c>
      <c r="AB32" s="72" t="s">
        <v>219</v>
      </c>
    </row>
    <row r="33" spans="1:28" s="73" customFormat="1" ht="24" customHeight="1">
      <c r="A33" s="235" t="s">
        <v>277</v>
      </c>
      <c r="B33" s="235"/>
      <c r="C33" s="235"/>
      <c r="D33" s="235"/>
      <c r="E33" s="136">
        <f t="shared" ref="E33:P33" si="2">E31-E32</f>
        <v>0</v>
      </c>
      <c r="F33" s="137">
        <f t="shared" si="2"/>
        <v>0</v>
      </c>
      <c r="G33" s="136">
        <f t="shared" si="2"/>
        <v>0</v>
      </c>
      <c r="H33" s="137">
        <f t="shared" si="2"/>
        <v>0</v>
      </c>
      <c r="I33" s="136">
        <f t="shared" si="2"/>
        <v>0</v>
      </c>
      <c r="J33" s="137">
        <f t="shared" si="2"/>
        <v>0</v>
      </c>
      <c r="K33" s="136">
        <f t="shared" si="2"/>
        <v>0</v>
      </c>
      <c r="L33" s="137">
        <f t="shared" si="2"/>
        <v>0</v>
      </c>
      <c r="M33" s="136">
        <f t="shared" si="2"/>
        <v>0</v>
      </c>
      <c r="N33" s="137">
        <f t="shared" si="2"/>
        <v>0</v>
      </c>
      <c r="O33" s="136">
        <f t="shared" si="2"/>
        <v>0</v>
      </c>
      <c r="P33" s="137">
        <f t="shared" si="2"/>
        <v>0</v>
      </c>
      <c r="Q33" s="236" t="s">
        <v>183</v>
      </c>
      <c r="R33" s="236"/>
      <c r="S33" s="236"/>
      <c r="T33" s="236"/>
      <c r="U33" s="236"/>
      <c r="V33" s="73">
        <v>0</v>
      </c>
      <c r="W33" s="73">
        <v>2</v>
      </c>
      <c r="Z33" s="72"/>
      <c r="AA33" s="72" t="s">
        <v>158</v>
      </c>
      <c r="AB33" s="72" t="s">
        <v>183</v>
      </c>
    </row>
    <row r="34" spans="1:28" s="73" customFormat="1" ht="24" customHeight="1">
      <c r="A34" s="253" t="s">
        <v>278</v>
      </c>
      <c r="B34" s="254"/>
      <c r="C34" s="254"/>
      <c r="D34" s="255"/>
      <c r="E34" s="138"/>
      <c r="F34" s="139"/>
      <c r="G34" s="138"/>
      <c r="H34" s="139"/>
      <c r="I34" s="138"/>
      <c r="J34" s="139"/>
      <c r="K34" s="140"/>
      <c r="L34" s="141"/>
      <c r="M34" s="140"/>
      <c r="N34" s="141"/>
      <c r="O34" s="140"/>
      <c r="P34" s="141"/>
      <c r="Q34" s="232"/>
      <c r="R34" s="232"/>
      <c r="S34" s="232"/>
      <c r="T34" s="232"/>
      <c r="U34" s="232"/>
      <c r="Z34" s="72"/>
      <c r="AA34" s="72"/>
      <c r="AB34" s="72"/>
    </row>
    <row r="35" spans="1:28" s="73" customFormat="1" ht="24" customHeight="1">
      <c r="A35" s="242" t="s">
        <v>279</v>
      </c>
      <c r="B35" s="243"/>
      <c r="C35" s="243"/>
      <c r="D35" s="244"/>
      <c r="E35" s="130">
        <v>0</v>
      </c>
      <c r="F35" s="131">
        <v>0</v>
      </c>
      <c r="G35" s="130">
        <v>0</v>
      </c>
      <c r="H35" s="131">
        <v>0</v>
      </c>
      <c r="I35" s="130">
        <v>0</v>
      </c>
      <c r="J35" s="131">
        <v>0</v>
      </c>
      <c r="K35" s="132">
        <v>0</v>
      </c>
      <c r="L35" s="133">
        <v>0</v>
      </c>
      <c r="M35" s="132">
        <v>0</v>
      </c>
      <c r="N35" s="133">
        <v>0</v>
      </c>
      <c r="O35" s="132">
        <v>0</v>
      </c>
      <c r="P35" s="133">
        <v>0</v>
      </c>
      <c r="Q35" s="236" t="s">
        <v>183</v>
      </c>
      <c r="R35" s="236"/>
      <c r="S35" s="236"/>
      <c r="T35" s="236"/>
      <c r="U35" s="236"/>
      <c r="W35" s="73">
        <v>1</v>
      </c>
      <c r="Z35" s="72"/>
      <c r="AA35" s="72" t="s">
        <v>220</v>
      </c>
      <c r="AB35" s="72" t="s">
        <v>183</v>
      </c>
    </row>
    <row r="36" spans="1:28" s="73" customFormat="1" ht="24" customHeight="1" thickBot="1">
      <c r="A36" s="247" t="s">
        <v>280</v>
      </c>
      <c r="B36" s="248"/>
      <c r="C36" s="248"/>
      <c r="D36" s="249"/>
      <c r="E36" s="142">
        <f t="shared" ref="E36:P36" si="3">E33+E35</f>
        <v>0</v>
      </c>
      <c r="F36" s="143">
        <f t="shared" si="3"/>
        <v>0</v>
      </c>
      <c r="G36" s="142">
        <f t="shared" si="3"/>
        <v>0</v>
      </c>
      <c r="H36" s="143">
        <f t="shared" si="3"/>
        <v>0</v>
      </c>
      <c r="I36" s="142">
        <f t="shared" si="3"/>
        <v>0</v>
      </c>
      <c r="J36" s="143">
        <f t="shared" si="3"/>
        <v>0</v>
      </c>
      <c r="K36" s="142">
        <f t="shared" si="3"/>
        <v>0</v>
      </c>
      <c r="L36" s="143">
        <f t="shared" si="3"/>
        <v>0</v>
      </c>
      <c r="M36" s="142">
        <f t="shared" si="3"/>
        <v>0</v>
      </c>
      <c r="N36" s="142">
        <f t="shared" si="3"/>
        <v>0</v>
      </c>
      <c r="O36" s="142">
        <f t="shared" si="3"/>
        <v>0</v>
      </c>
      <c r="P36" s="142">
        <f t="shared" si="3"/>
        <v>0</v>
      </c>
      <c r="Q36" s="291" t="s">
        <v>183</v>
      </c>
      <c r="R36" s="291"/>
      <c r="S36" s="291"/>
      <c r="T36" s="291"/>
      <c r="U36" s="291"/>
      <c r="W36" s="73">
        <v>16</v>
      </c>
      <c r="Z36" s="72"/>
      <c r="AA36" s="72" t="s">
        <v>159</v>
      </c>
      <c r="AB36" s="72" t="s">
        <v>183</v>
      </c>
    </row>
    <row r="37" spans="1:28" ht="24" customHeight="1">
      <c r="F37" s="202"/>
    </row>
    <row r="38" spans="1:28" s="108" customFormat="1" ht="24" customHeight="1">
      <c r="A38" s="144" t="s">
        <v>202</v>
      </c>
      <c r="D38" s="101" t="s">
        <v>75</v>
      </c>
      <c r="E38" s="251"/>
      <c r="F38" s="251"/>
      <c r="G38" s="144" t="s">
        <v>96</v>
      </c>
      <c r="H38" s="144"/>
      <c r="I38" s="109"/>
      <c r="L38" s="252" t="s">
        <v>18</v>
      </c>
      <c r="M38" s="252"/>
      <c r="N38" s="252"/>
      <c r="O38" s="252"/>
      <c r="P38" s="252"/>
      <c r="Q38" s="252"/>
      <c r="R38" s="252"/>
      <c r="S38" s="252"/>
      <c r="W38" s="72"/>
      <c r="X38" s="72"/>
      <c r="Y38" s="72"/>
      <c r="Z38" s="72"/>
      <c r="AA38" s="72"/>
      <c r="AB38" s="72"/>
    </row>
    <row r="39" spans="1:28" s="73" customFormat="1" ht="24" customHeight="1">
      <c r="A39" s="238" t="s">
        <v>97</v>
      </c>
      <c r="B39" s="265" t="s">
        <v>4</v>
      </c>
      <c r="C39" s="266"/>
      <c r="D39" s="267"/>
      <c r="E39" s="276" t="s">
        <v>241</v>
      </c>
      <c r="F39" s="277"/>
      <c r="G39" s="277"/>
      <c r="H39" s="278"/>
      <c r="I39" s="279" t="s">
        <v>6</v>
      </c>
      <c r="J39" s="280"/>
      <c r="K39" s="280"/>
      <c r="L39" s="280"/>
      <c r="M39" s="280"/>
      <c r="N39" s="262"/>
      <c r="O39" s="238" t="s">
        <v>17</v>
      </c>
      <c r="P39" s="238"/>
      <c r="Q39" s="238"/>
      <c r="R39" s="238"/>
      <c r="S39" s="238"/>
      <c r="Z39" s="72"/>
      <c r="AA39" s="72"/>
      <c r="AB39" s="72"/>
    </row>
    <row r="40" spans="1:28" s="73" customFormat="1" ht="24" customHeight="1">
      <c r="A40" s="238"/>
      <c r="B40" s="268"/>
      <c r="C40" s="269"/>
      <c r="D40" s="270"/>
      <c r="E40" s="239" t="s">
        <v>16</v>
      </c>
      <c r="F40" s="239"/>
      <c r="G40" s="239" t="s">
        <v>15</v>
      </c>
      <c r="H40" s="239"/>
      <c r="I40" s="261" t="s">
        <v>181</v>
      </c>
      <c r="J40" s="262"/>
      <c r="K40" s="261" t="s">
        <v>242</v>
      </c>
      <c r="L40" s="262"/>
      <c r="M40" s="261" t="s">
        <v>252</v>
      </c>
      <c r="N40" s="262"/>
      <c r="O40" s="238"/>
      <c r="P40" s="238"/>
      <c r="Q40" s="238"/>
      <c r="R40" s="238"/>
      <c r="S40" s="238"/>
      <c r="Z40" s="72"/>
      <c r="AA40" s="72"/>
      <c r="AB40" s="72"/>
    </row>
    <row r="41" spans="1:28" s="73" customFormat="1" ht="24" customHeight="1">
      <c r="A41" s="238"/>
      <c r="B41" s="271"/>
      <c r="C41" s="272"/>
      <c r="D41" s="273"/>
      <c r="E41" s="120" t="s">
        <v>5</v>
      </c>
      <c r="F41" s="118" t="s">
        <v>75</v>
      </c>
      <c r="G41" s="120" t="s">
        <v>5</v>
      </c>
      <c r="H41" s="118" t="s">
        <v>75</v>
      </c>
      <c r="I41" s="121" t="s">
        <v>5</v>
      </c>
      <c r="J41" s="122" t="s">
        <v>75</v>
      </c>
      <c r="K41" s="121" t="s">
        <v>5</v>
      </c>
      <c r="L41" s="122" t="s">
        <v>75</v>
      </c>
      <c r="M41" s="123" t="s">
        <v>5</v>
      </c>
      <c r="N41" s="122" t="s">
        <v>75</v>
      </c>
      <c r="O41" s="238"/>
      <c r="P41" s="238"/>
      <c r="Q41" s="238"/>
      <c r="R41" s="238"/>
      <c r="S41" s="238"/>
      <c r="Z41" s="72"/>
      <c r="AA41" s="72"/>
      <c r="AB41" s="72"/>
    </row>
    <row r="42" spans="1:28" s="128" customFormat="1" ht="24" customHeight="1">
      <c r="A42" s="237" t="s">
        <v>12</v>
      </c>
      <c r="B42" s="237"/>
      <c r="C42" s="237"/>
      <c r="D42" s="237"/>
      <c r="E42" s="136">
        <f t="shared" ref="E42:N42" si="4">E43</f>
        <v>0</v>
      </c>
      <c r="F42" s="137">
        <f t="shared" si="4"/>
        <v>0</v>
      </c>
      <c r="G42" s="136">
        <f t="shared" si="4"/>
        <v>0</v>
      </c>
      <c r="H42" s="137">
        <f t="shared" si="4"/>
        <v>0</v>
      </c>
      <c r="I42" s="136">
        <f t="shared" si="4"/>
        <v>0</v>
      </c>
      <c r="J42" s="137">
        <f t="shared" si="4"/>
        <v>0</v>
      </c>
      <c r="K42" s="136">
        <f t="shared" si="4"/>
        <v>0</v>
      </c>
      <c r="L42" s="137">
        <f t="shared" si="4"/>
        <v>0</v>
      </c>
      <c r="M42" s="136">
        <f t="shared" si="4"/>
        <v>0</v>
      </c>
      <c r="N42" s="137">
        <f t="shared" si="4"/>
        <v>0</v>
      </c>
      <c r="O42" s="236"/>
      <c r="P42" s="236"/>
      <c r="Q42" s="236"/>
      <c r="R42" s="236"/>
      <c r="S42" s="236"/>
      <c r="V42" s="128">
        <v>0</v>
      </c>
      <c r="W42" s="129"/>
      <c r="X42" s="129"/>
      <c r="Y42" s="129"/>
      <c r="Z42" s="129"/>
      <c r="AA42" s="129"/>
      <c r="AB42" s="129"/>
    </row>
    <row r="43" spans="1:28" s="128" customFormat="1" ht="24" customHeight="1">
      <c r="A43" s="242" t="s">
        <v>1</v>
      </c>
      <c r="B43" s="243"/>
      <c r="C43" s="243"/>
      <c r="D43" s="244"/>
      <c r="E43" s="136">
        <f t="shared" ref="E43:N43" si="5">E44+E45</f>
        <v>0</v>
      </c>
      <c r="F43" s="137">
        <f t="shared" si="5"/>
        <v>0</v>
      </c>
      <c r="G43" s="136">
        <f t="shared" si="5"/>
        <v>0</v>
      </c>
      <c r="H43" s="137">
        <f t="shared" si="5"/>
        <v>0</v>
      </c>
      <c r="I43" s="136">
        <f t="shared" si="5"/>
        <v>0</v>
      </c>
      <c r="J43" s="137">
        <f t="shared" si="5"/>
        <v>0</v>
      </c>
      <c r="K43" s="136">
        <f t="shared" si="5"/>
        <v>0</v>
      </c>
      <c r="L43" s="137">
        <f t="shared" si="5"/>
        <v>0</v>
      </c>
      <c r="M43" s="136">
        <f t="shared" si="5"/>
        <v>0</v>
      </c>
      <c r="N43" s="137">
        <f t="shared" si="5"/>
        <v>0</v>
      </c>
      <c r="O43" s="236" t="s">
        <v>183</v>
      </c>
      <c r="P43" s="236"/>
      <c r="Q43" s="236"/>
      <c r="R43" s="236"/>
      <c r="S43" s="236"/>
      <c r="V43" s="128">
        <v>1</v>
      </c>
      <c r="W43" s="129"/>
      <c r="X43" s="129"/>
      <c r="Y43" s="129" t="s">
        <v>1</v>
      </c>
      <c r="Z43" s="129"/>
      <c r="AA43" s="129"/>
      <c r="AB43" s="129" t="s">
        <v>183</v>
      </c>
    </row>
    <row r="44" spans="1:28" s="73" customFormat="1" ht="24" customHeight="1">
      <c r="A44" s="148"/>
      <c r="B44" s="258" t="s">
        <v>98</v>
      </c>
      <c r="C44" s="259"/>
      <c r="D44" s="260"/>
      <c r="E44" s="134"/>
      <c r="F44" s="135"/>
      <c r="G44" s="134"/>
      <c r="H44" s="135"/>
      <c r="I44" s="134"/>
      <c r="J44" s="135"/>
      <c r="K44" s="134"/>
      <c r="L44" s="135"/>
      <c r="M44" s="134"/>
      <c r="N44" s="135"/>
      <c r="O44" s="232" t="s">
        <v>183</v>
      </c>
      <c r="P44" s="232"/>
      <c r="Q44" s="232"/>
      <c r="R44" s="232"/>
      <c r="S44" s="232"/>
      <c r="Z44" s="72" t="s">
        <v>98</v>
      </c>
      <c r="AA44" s="72"/>
      <c r="AB44" s="72" t="s">
        <v>183</v>
      </c>
    </row>
    <row r="45" spans="1:28" s="73" customFormat="1" ht="42">
      <c r="A45" s="148"/>
      <c r="B45" s="258" t="s">
        <v>99</v>
      </c>
      <c r="C45" s="259"/>
      <c r="D45" s="260"/>
      <c r="E45" s="134"/>
      <c r="F45" s="135"/>
      <c r="G45" s="134"/>
      <c r="H45" s="135"/>
      <c r="I45" s="134"/>
      <c r="J45" s="135"/>
      <c r="K45" s="134"/>
      <c r="L45" s="135"/>
      <c r="M45" s="134"/>
      <c r="N45" s="135"/>
      <c r="O45" s="232" t="s">
        <v>183</v>
      </c>
      <c r="P45" s="232"/>
      <c r="Q45" s="232"/>
      <c r="R45" s="232"/>
      <c r="S45" s="232"/>
      <c r="Z45" s="72" t="s">
        <v>99</v>
      </c>
      <c r="AA45" s="72"/>
      <c r="AB45" s="72" t="s">
        <v>183</v>
      </c>
    </row>
    <row r="46" spans="1:28" s="151" customFormat="1" ht="24" customHeight="1">
      <c r="A46" s="234" t="s">
        <v>213</v>
      </c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4"/>
      <c r="W46" s="72"/>
      <c r="X46" s="72"/>
      <c r="Y46" s="72"/>
      <c r="Z46" s="72"/>
      <c r="AA46" s="72"/>
      <c r="AB46" s="72"/>
    </row>
    <row r="47" spans="1:28" ht="15"/>
  </sheetData>
  <mergeCells count="85">
    <mergeCell ref="D12:E12"/>
    <mergeCell ref="J12:K12"/>
    <mergeCell ref="A1:S1"/>
    <mergeCell ref="A2:S2"/>
    <mergeCell ref="A3:S3"/>
    <mergeCell ref="B4:F4"/>
    <mergeCell ref="B5:F5"/>
    <mergeCell ref="A9:B9"/>
    <mergeCell ref="E9:F9"/>
    <mergeCell ref="I9:J9"/>
    <mergeCell ref="D11:E11"/>
    <mergeCell ref="A19:D19"/>
    <mergeCell ref="Q19:U19"/>
    <mergeCell ref="A20:D20"/>
    <mergeCell ref="D13:E13"/>
    <mergeCell ref="A14:B14"/>
    <mergeCell ref="D14:E14"/>
    <mergeCell ref="M14:S14"/>
    <mergeCell ref="D15:E15"/>
    <mergeCell ref="M15:S15"/>
    <mergeCell ref="A16:D18"/>
    <mergeCell ref="E16:F16"/>
    <mergeCell ref="G16:J16"/>
    <mergeCell ref="K16:P16"/>
    <mergeCell ref="Q16:U18"/>
    <mergeCell ref="E17:F17"/>
    <mergeCell ref="G17:H17"/>
    <mergeCell ref="I17:J17"/>
    <mergeCell ref="K17:L17"/>
    <mergeCell ref="M17:N17"/>
    <mergeCell ref="O17:P17"/>
    <mergeCell ref="Q20:U20"/>
    <mergeCell ref="A22:D22"/>
    <mergeCell ref="Q22:U22"/>
    <mergeCell ref="A23:D23"/>
    <mergeCell ref="Q23:U23"/>
    <mergeCell ref="A21:D21"/>
    <mergeCell ref="Q21:U21"/>
    <mergeCell ref="A24:D24"/>
    <mergeCell ref="Q24:U24"/>
    <mergeCell ref="A25:D25"/>
    <mergeCell ref="Q25:U25"/>
    <mergeCell ref="A26:D26"/>
    <mergeCell ref="Q26:U26"/>
    <mergeCell ref="A27:D27"/>
    <mergeCell ref="Q27:U27"/>
    <mergeCell ref="A28:D28"/>
    <mergeCell ref="Q28:U28"/>
    <mergeCell ref="A29:D29"/>
    <mergeCell ref="Q29:U29"/>
    <mergeCell ref="A30:D30"/>
    <mergeCell ref="Q30:U30"/>
    <mergeCell ref="A31:D31"/>
    <mergeCell ref="Q31:U31"/>
    <mergeCell ref="A32:D32"/>
    <mergeCell ref="Q32:U32"/>
    <mergeCell ref="A33:D33"/>
    <mergeCell ref="Q33:U33"/>
    <mergeCell ref="A34:D34"/>
    <mergeCell ref="Q34:U34"/>
    <mergeCell ref="A35:D35"/>
    <mergeCell ref="Q35:U35"/>
    <mergeCell ref="A36:D36"/>
    <mergeCell ref="Q36:U36"/>
    <mergeCell ref="E38:F38"/>
    <mergeCell ref="L38:S38"/>
    <mergeCell ref="A39:A41"/>
    <mergeCell ref="B39:D41"/>
    <mergeCell ref="E39:H39"/>
    <mergeCell ref="I39:N39"/>
    <mergeCell ref="O39:S41"/>
    <mergeCell ref="E40:F40"/>
    <mergeCell ref="G40:H40"/>
    <mergeCell ref="I40:J40"/>
    <mergeCell ref="K40:L40"/>
    <mergeCell ref="M40:N40"/>
    <mergeCell ref="B45:D45"/>
    <mergeCell ref="O45:S45"/>
    <mergeCell ref="A46:S46"/>
    <mergeCell ref="A42:D42"/>
    <mergeCell ref="O42:S42"/>
    <mergeCell ref="A43:D43"/>
    <mergeCell ref="O43:S43"/>
    <mergeCell ref="B44:D44"/>
    <mergeCell ref="O44:S44"/>
  </mergeCells>
  <printOptions horizontalCentered="1"/>
  <pageMargins left="0.11811023622047245" right="0" top="0.19685039370078741" bottom="0.15748031496062992" header="0.23622047244094491" footer="0"/>
  <pageSetup paperSize="9" scale="60" fitToWidth="0" orientation="landscape" horizontalDpi="300" verticalDpi="300" r:id="rId1"/>
  <headerFooter>
    <oddHeader>&amp;R&amp;"TH SarabunPSK,Regular"&amp;14หน้าที่ &amp;P / &amp;N</oddHeader>
  </headerFooter>
  <rowBreaks count="2" manualBreakCount="2">
    <brk id="48" max="1048575" man="1"/>
    <brk id="49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FBEDE-F5E5-4AF7-A52C-0D03FD2FB0A6}">
  <dimension ref="A1:AB47"/>
  <sheetViews>
    <sheetView view="pageBreakPreview" zoomScale="80" zoomScaleNormal="80" zoomScaleSheetLayoutView="80" workbookViewId="0">
      <selection activeCell="S9" sqref="S9"/>
    </sheetView>
  </sheetViews>
  <sheetFormatPr defaultColWidth="9" defaultRowHeight="24" customHeight="1" outlineLevelRow="1"/>
  <cols>
    <col min="1" max="1" width="30.7109375" style="152" customWidth="1"/>
    <col min="2" max="2" width="13.7109375" style="152" customWidth="1"/>
    <col min="3" max="3" width="11" style="152" customWidth="1"/>
    <col min="4" max="4" width="23.42578125" style="152" customWidth="1"/>
    <col min="5" max="5" width="10.7109375" style="152" customWidth="1"/>
    <col min="6" max="6" width="13.7109375" style="152" customWidth="1"/>
    <col min="7" max="7" width="10.7109375" style="152" customWidth="1"/>
    <col min="8" max="8" width="13.7109375" style="152" customWidth="1"/>
    <col min="9" max="9" width="10.7109375" style="152" customWidth="1"/>
    <col min="10" max="10" width="13.7109375" style="152" customWidth="1"/>
    <col min="11" max="11" width="10.7109375" style="152" customWidth="1"/>
    <col min="12" max="12" width="13.7109375" style="152" customWidth="1"/>
    <col min="13" max="13" width="10.7109375" style="152" customWidth="1"/>
    <col min="14" max="14" width="13.7109375" style="152" customWidth="1"/>
    <col min="15" max="15" width="10.7109375" style="152" customWidth="1"/>
    <col min="16" max="16" width="13.85546875" style="152" customWidth="1"/>
    <col min="17" max="18" width="7.7109375" style="152" customWidth="1"/>
    <col min="19" max="19" width="5.7109375" style="152" customWidth="1"/>
    <col min="20" max="20" width="3.140625" style="152" customWidth="1"/>
    <col min="21" max="21" width="2" style="152" customWidth="1"/>
    <col min="22" max="24" width="9" style="152" hidden="1" customWidth="1"/>
    <col min="25" max="25" width="65.7109375" style="152" hidden="1" customWidth="1"/>
    <col min="26" max="26" width="50.7109375" style="152" hidden="1" customWidth="1"/>
    <col min="27" max="27" width="65.7109375" style="152" hidden="1" customWidth="1"/>
    <col min="28" max="28" width="40.7109375" style="152" hidden="1" customWidth="1"/>
    <col min="29" max="30" width="0" style="152" hidden="1" customWidth="1"/>
    <col min="31" max="16384" width="9" style="152"/>
  </cols>
  <sheetData>
    <row r="1" spans="1:28" s="163" customFormat="1" ht="24" customHeight="1">
      <c r="A1" s="309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162"/>
      <c r="N1" s="162"/>
      <c r="O1" s="162"/>
      <c r="P1" s="162"/>
      <c r="Q1" s="162"/>
      <c r="R1" s="162"/>
      <c r="S1" s="162"/>
      <c r="Y1" s="72"/>
      <c r="Z1" s="72"/>
      <c r="AA1" s="72"/>
      <c r="AB1" s="72"/>
    </row>
    <row r="2" spans="1:28" s="163" customFormat="1" ht="24" customHeight="1">
      <c r="A2" s="310" t="s">
        <v>281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W2" s="72"/>
      <c r="Y2" s="72"/>
      <c r="Z2" s="72"/>
      <c r="AA2" s="72"/>
      <c r="AB2" s="72"/>
    </row>
    <row r="3" spans="1:28" s="163" customFormat="1" ht="24" customHeight="1">
      <c r="A3" s="311"/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W3" s="72"/>
      <c r="Y3" s="72"/>
      <c r="Z3" s="72"/>
      <c r="AA3" s="72"/>
      <c r="AB3" s="72"/>
    </row>
    <row r="4" spans="1:28" s="163" customFormat="1" ht="24" customHeight="1">
      <c r="A4" s="312"/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W4" s="72"/>
      <c r="Y4" s="72"/>
      <c r="Z4" s="72"/>
      <c r="AA4" s="72"/>
      <c r="AB4" s="72"/>
    </row>
    <row r="5" spans="1:28" s="163" customFormat="1" ht="24" customHeight="1">
      <c r="A5" s="84" t="s">
        <v>221</v>
      </c>
      <c r="B5" s="297" t="s">
        <v>166</v>
      </c>
      <c r="C5" s="297"/>
      <c r="D5" s="297"/>
      <c r="E5" s="297"/>
      <c r="F5" s="297"/>
      <c r="G5" s="76"/>
      <c r="H5" s="87"/>
      <c r="I5" s="153"/>
      <c r="J5" s="87"/>
      <c r="K5" s="87"/>
      <c r="L5" s="87"/>
      <c r="M5" s="87"/>
      <c r="N5" s="87"/>
      <c r="O5" s="87"/>
      <c r="P5" s="73"/>
      <c r="Q5" s="73"/>
      <c r="R5" s="73"/>
      <c r="S5" s="73"/>
      <c r="W5" s="72"/>
      <c r="Y5" s="72"/>
      <c r="Z5" s="72"/>
      <c r="AA5" s="72"/>
      <c r="AB5" s="72"/>
    </row>
    <row r="6" spans="1:28" s="163" customFormat="1" ht="24" customHeight="1">
      <c r="A6" s="84" t="s">
        <v>222</v>
      </c>
      <c r="B6" s="297" t="s">
        <v>72</v>
      </c>
      <c r="C6" s="297"/>
      <c r="D6" s="297"/>
      <c r="E6" s="297"/>
      <c r="F6" s="297"/>
      <c r="G6" s="79"/>
      <c r="H6" s="87"/>
      <c r="I6" s="153"/>
      <c r="J6" s="87"/>
      <c r="K6" s="87"/>
      <c r="L6" s="87"/>
      <c r="M6" s="87"/>
      <c r="N6" s="87"/>
      <c r="O6" s="87"/>
      <c r="P6" s="73"/>
      <c r="Q6" s="73"/>
      <c r="R6" s="73"/>
      <c r="S6" s="73"/>
      <c r="W6" s="72"/>
      <c r="Y6" s="72"/>
      <c r="Z6" s="72"/>
      <c r="AA6" s="72"/>
      <c r="AB6" s="72"/>
    </row>
    <row r="7" spans="1:28" s="163" customFormat="1" ht="24" customHeight="1">
      <c r="A7" s="80"/>
      <c r="B7" s="81"/>
      <c r="C7" s="81"/>
      <c r="D7" s="81"/>
      <c r="E7" s="81"/>
      <c r="F7" s="81"/>
      <c r="G7" s="79"/>
      <c r="H7" s="87"/>
      <c r="I7" s="153"/>
      <c r="J7" s="87"/>
      <c r="K7" s="87"/>
      <c r="L7" s="87"/>
      <c r="M7" s="87"/>
      <c r="N7" s="87"/>
      <c r="O7" s="87"/>
      <c r="P7" s="73"/>
      <c r="Q7" s="73"/>
      <c r="R7" s="73"/>
      <c r="S7" s="73"/>
      <c r="Y7" s="72"/>
      <c r="Z7" s="72"/>
      <c r="AA7" s="72"/>
      <c r="AB7" s="72"/>
    </row>
    <row r="8" spans="1:28" s="82" customFormat="1" ht="24" customHeight="1" outlineLevel="1">
      <c r="A8" s="164"/>
      <c r="B8" s="165"/>
      <c r="C8" s="166"/>
      <c r="D8" s="167"/>
      <c r="E8" s="167"/>
      <c r="F8" s="307"/>
      <c r="G8" s="307"/>
      <c r="H8" s="168"/>
      <c r="I8" s="169"/>
      <c r="J8" s="308"/>
      <c r="K8" s="308"/>
      <c r="L8" s="168"/>
      <c r="M8" s="168"/>
      <c r="N8" s="308"/>
      <c r="O8" s="308"/>
      <c r="P8" s="170"/>
      <c r="Q8" s="170"/>
      <c r="R8" s="104"/>
      <c r="S8" s="104"/>
      <c r="Y8" s="72"/>
      <c r="Z8" s="72"/>
      <c r="AA8" s="72"/>
      <c r="AB8" s="72"/>
    </row>
    <row r="9" spans="1:28" s="163" customFormat="1" ht="24" customHeight="1" outlineLevel="1">
      <c r="A9" s="83" t="s">
        <v>73</v>
      </c>
      <c r="B9" s="81"/>
      <c r="C9" s="73"/>
      <c r="D9" s="84" t="s">
        <v>74</v>
      </c>
      <c r="E9" s="301"/>
      <c r="F9" s="301"/>
      <c r="G9" s="85" t="s">
        <v>5</v>
      </c>
      <c r="H9" s="84" t="s">
        <v>75</v>
      </c>
      <c r="I9" s="286"/>
      <c r="J9" s="286"/>
      <c r="K9" s="85" t="s">
        <v>76</v>
      </c>
      <c r="L9" s="86"/>
      <c r="M9" s="87"/>
      <c r="N9" s="87"/>
      <c r="O9" s="87"/>
      <c r="P9" s="73"/>
      <c r="Q9" s="73"/>
      <c r="R9" s="73"/>
      <c r="S9" s="73"/>
      <c r="Y9" s="72"/>
      <c r="Z9" s="72"/>
      <c r="AA9" s="72"/>
      <c r="AB9" s="72"/>
    </row>
    <row r="10" spans="1:28" s="163" customFormat="1" ht="24" customHeight="1" outlineLevel="1">
      <c r="A10" s="85" t="s">
        <v>77</v>
      </c>
      <c r="B10" s="81"/>
      <c r="C10" s="81"/>
      <c r="D10" s="81"/>
      <c r="E10" s="81"/>
      <c r="F10" s="81"/>
      <c r="G10" s="79"/>
      <c r="H10" s="101"/>
      <c r="I10" s="153"/>
      <c r="J10" s="87"/>
      <c r="K10" s="99"/>
      <c r="L10" s="87"/>
      <c r="M10" s="87"/>
      <c r="N10" s="87"/>
      <c r="O10" s="87"/>
      <c r="P10" s="73"/>
      <c r="Q10" s="73"/>
      <c r="R10" s="73"/>
      <c r="S10" s="73"/>
      <c r="Y10" s="72"/>
      <c r="Z10" s="72"/>
      <c r="AA10" s="72"/>
      <c r="AB10" s="72"/>
    </row>
    <row r="11" spans="1:28" s="163" customFormat="1" ht="24" customHeight="1" outlineLevel="1">
      <c r="A11" s="306" t="s">
        <v>223</v>
      </c>
      <c r="B11" s="306"/>
      <c r="C11" s="306"/>
      <c r="D11" s="84" t="s">
        <v>74</v>
      </c>
      <c r="E11" s="301"/>
      <c r="F11" s="301"/>
      <c r="G11" s="85" t="s">
        <v>5</v>
      </c>
      <c r="H11" s="84" t="s">
        <v>75</v>
      </c>
      <c r="I11" s="302"/>
      <c r="J11" s="302"/>
      <c r="K11" s="85" t="s">
        <v>78</v>
      </c>
      <c r="L11" s="85"/>
      <c r="M11" s="87"/>
      <c r="N11" s="87"/>
      <c r="O11" s="87"/>
      <c r="P11" s="73"/>
      <c r="Q11" s="73"/>
      <c r="R11" s="73"/>
      <c r="S11" s="73"/>
      <c r="Y11" s="72"/>
      <c r="Z11" s="72"/>
      <c r="AA11" s="72"/>
      <c r="AB11" s="72"/>
    </row>
    <row r="12" spans="1:28" s="172" customFormat="1" ht="24" hidden="1" customHeight="1" outlineLevel="1">
      <c r="A12" s="152"/>
      <c r="B12" s="152"/>
      <c r="C12" s="152"/>
      <c r="D12" s="152"/>
      <c r="E12" s="152"/>
      <c r="F12" s="152"/>
      <c r="G12" s="152"/>
      <c r="H12" s="152"/>
      <c r="I12" s="152"/>
      <c r="J12" s="171"/>
      <c r="K12" s="152"/>
      <c r="L12" s="152"/>
      <c r="M12" s="152"/>
      <c r="N12" s="152"/>
      <c r="O12" s="152"/>
      <c r="P12" s="152"/>
      <c r="Q12" s="152"/>
      <c r="R12" s="152"/>
      <c r="S12" s="152"/>
      <c r="Y12" s="72"/>
      <c r="Z12" s="72"/>
      <c r="AA12" s="72"/>
      <c r="AB12" s="72"/>
    </row>
    <row r="13" spans="1:28" s="163" customFormat="1" ht="24" customHeight="1" outlineLevel="1">
      <c r="A13" s="101" t="s">
        <v>240</v>
      </c>
      <c r="B13" s="98"/>
      <c r="C13" s="99" t="s">
        <v>79</v>
      </c>
      <c r="D13" s="294" t="s">
        <v>282</v>
      </c>
      <c r="E13" s="294"/>
      <c r="F13" s="98"/>
      <c r="G13" s="100" t="s">
        <v>79</v>
      </c>
      <c r="H13" s="101" t="s">
        <v>80</v>
      </c>
      <c r="I13" s="102">
        <f>IF(B13=0,0,F13/B13*100)</f>
        <v>0</v>
      </c>
      <c r="J13" s="101" t="s">
        <v>81</v>
      </c>
      <c r="K13" s="98">
        <f>B13-F13</f>
        <v>0</v>
      </c>
      <c r="L13" s="99" t="s">
        <v>79</v>
      </c>
      <c r="M13" s="101" t="s">
        <v>80</v>
      </c>
      <c r="N13" s="102">
        <f>IF(B13=0,0,K13/B13*100)</f>
        <v>0</v>
      </c>
      <c r="O13" s="73"/>
      <c r="P13" s="73"/>
      <c r="Q13" s="73"/>
      <c r="R13" s="73"/>
      <c r="S13" s="73"/>
      <c r="Y13" s="72"/>
      <c r="Z13" s="72"/>
      <c r="AA13" s="72"/>
      <c r="AB13" s="72"/>
    </row>
    <row r="14" spans="1:28" ht="24" hidden="1" customHeight="1" outlineLevel="1">
      <c r="B14" s="171"/>
      <c r="D14" s="173"/>
      <c r="E14" s="173"/>
      <c r="H14" s="171"/>
      <c r="Y14" s="72"/>
      <c r="Z14" s="72"/>
      <c r="AA14" s="72"/>
      <c r="AB14" s="72"/>
    </row>
    <row r="15" spans="1:28" s="163" customFormat="1" ht="24" customHeight="1" outlineLevel="1">
      <c r="A15" s="101" t="s">
        <v>247</v>
      </c>
      <c r="B15" s="98"/>
      <c r="C15" s="99" t="s">
        <v>79</v>
      </c>
      <c r="D15" s="293" t="s">
        <v>249</v>
      </c>
      <c r="E15" s="293"/>
      <c r="F15" s="98"/>
      <c r="G15" s="100" t="s">
        <v>79</v>
      </c>
      <c r="H15" s="101" t="s">
        <v>80</v>
      </c>
      <c r="I15" s="102">
        <f>IF(B15=0,0,F15/B15*100)</f>
        <v>0</v>
      </c>
      <c r="J15" s="101" t="s">
        <v>81</v>
      </c>
      <c r="K15" s="98">
        <f>B15-F15</f>
        <v>0</v>
      </c>
      <c r="L15" s="99" t="s">
        <v>79</v>
      </c>
      <c r="M15" s="101" t="s">
        <v>80</v>
      </c>
      <c r="N15" s="102">
        <f>IF(B15=0,0,K15/B15*100)</f>
        <v>0</v>
      </c>
      <c r="O15" s="73"/>
      <c r="P15" s="73"/>
      <c r="Q15" s="73"/>
      <c r="R15" s="73"/>
      <c r="S15" s="73"/>
      <c r="Y15" s="72"/>
      <c r="Z15" s="72"/>
      <c r="AA15" s="72"/>
      <c r="AB15" s="72"/>
    </row>
    <row r="16" spans="1:28" s="163" customFormat="1" ht="24" customHeight="1" outlineLevel="1">
      <c r="A16" s="174" t="s">
        <v>82</v>
      </c>
      <c r="B16" s="175">
        <f>B15/12</f>
        <v>0</v>
      </c>
      <c r="C16" s="176" t="s">
        <v>79</v>
      </c>
      <c r="D16" s="304" t="s">
        <v>83</v>
      </c>
      <c r="E16" s="305"/>
      <c r="F16" s="175">
        <f>F15/3</f>
        <v>0</v>
      </c>
      <c r="G16" s="176" t="s">
        <v>79</v>
      </c>
      <c r="H16" s="108"/>
      <c r="I16" s="109"/>
      <c r="J16" s="108"/>
      <c r="K16" s="108"/>
      <c r="L16" s="73"/>
      <c r="M16" s="252" t="s">
        <v>18</v>
      </c>
      <c r="N16" s="252"/>
      <c r="O16" s="252"/>
      <c r="P16" s="252"/>
      <c r="Q16" s="252"/>
      <c r="R16" s="252"/>
      <c r="S16" s="252"/>
      <c r="Y16" s="72"/>
      <c r="Z16" s="72"/>
      <c r="AA16" s="72"/>
      <c r="AB16" s="72"/>
    </row>
    <row r="17" spans="1:28" s="73" customFormat="1" ht="24" customHeight="1">
      <c r="A17" s="265" t="s">
        <v>4</v>
      </c>
      <c r="B17" s="266"/>
      <c r="C17" s="266"/>
      <c r="D17" s="267"/>
      <c r="E17" s="274" t="s">
        <v>241</v>
      </c>
      <c r="F17" s="275"/>
      <c r="G17" s="276" t="s">
        <v>251</v>
      </c>
      <c r="H17" s="277"/>
      <c r="I17" s="277"/>
      <c r="J17" s="278"/>
      <c r="K17" s="279" t="s">
        <v>6</v>
      </c>
      <c r="L17" s="280"/>
      <c r="M17" s="280"/>
      <c r="N17" s="280"/>
      <c r="O17" s="280"/>
      <c r="P17" s="262"/>
      <c r="Q17" s="238" t="s">
        <v>17</v>
      </c>
      <c r="R17" s="238"/>
      <c r="S17" s="238"/>
      <c r="T17" s="238"/>
      <c r="U17" s="238"/>
      <c r="Y17" s="72"/>
      <c r="Z17" s="72"/>
      <c r="AA17" s="72"/>
      <c r="AB17" s="72"/>
    </row>
    <row r="18" spans="1:28" s="73" customFormat="1" ht="24" customHeight="1">
      <c r="A18" s="268"/>
      <c r="B18" s="269"/>
      <c r="C18" s="269"/>
      <c r="D18" s="270"/>
      <c r="E18" s="281" t="s">
        <v>180</v>
      </c>
      <c r="F18" s="281"/>
      <c r="G18" s="239" t="s">
        <v>16</v>
      </c>
      <c r="H18" s="239"/>
      <c r="I18" s="239" t="s">
        <v>15</v>
      </c>
      <c r="J18" s="239"/>
      <c r="K18" s="261" t="s">
        <v>181</v>
      </c>
      <c r="L18" s="262"/>
      <c r="M18" s="261" t="s">
        <v>242</v>
      </c>
      <c r="N18" s="262"/>
      <c r="O18" s="261" t="s">
        <v>252</v>
      </c>
      <c r="P18" s="262"/>
      <c r="Q18" s="238"/>
      <c r="R18" s="238"/>
      <c r="S18" s="238"/>
      <c r="T18" s="238"/>
      <c r="U18" s="238"/>
      <c r="Y18" s="72"/>
      <c r="Z18" s="72"/>
      <c r="AA18" s="72"/>
      <c r="AB18" s="72"/>
    </row>
    <row r="19" spans="1:28" s="73" customFormat="1" ht="24" customHeight="1">
      <c r="A19" s="271"/>
      <c r="B19" s="272"/>
      <c r="C19" s="272"/>
      <c r="D19" s="273"/>
      <c r="E19" s="119" t="s">
        <v>5</v>
      </c>
      <c r="F19" s="117" t="s">
        <v>75</v>
      </c>
      <c r="G19" s="120" t="s">
        <v>5</v>
      </c>
      <c r="H19" s="118" t="s">
        <v>75</v>
      </c>
      <c r="I19" s="120" t="s">
        <v>5</v>
      </c>
      <c r="J19" s="118" t="s">
        <v>75</v>
      </c>
      <c r="K19" s="121" t="s">
        <v>5</v>
      </c>
      <c r="L19" s="122" t="s">
        <v>75</v>
      </c>
      <c r="M19" s="121" t="s">
        <v>5</v>
      </c>
      <c r="N19" s="122" t="s">
        <v>75</v>
      </c>
      <c r="O19" s="123" t="s">
        <v>5</v>
      </c>
      <c r="P19" s="122" t="s">
        <v>75</v>
      </c>
      <c r="Q19" s="238"/>
      <c r="R19" s="238"/>
      <c r="S19" s="238"/>
      <c r="T19" s="238"/>
      <c r="U19" s="238"/>
      <c r="Y19" s="72"/>
      <c r="Z19" s="72"/>
      <c r="AA19" s="72"/>
      <c r="AB19" s="72"/>
    </row>
    <row r="20" spans="1:28" s="73" customFormat="1" ht="24" customHeight="1">
      <c r="A20" s="253" t="s">
        <v>283</v>
      </c>
      <c r="B20" s="254"/>
      <c r="C20" s="254"/>
      <c r="D20" s="255"/>
      <c r="E20" s="124"/>
      <c r="F20" s="125"/>
      <c r="G20" s="124"/>
      <c r="H20" s="125"/>
      <c r="I20" s="124"/>
      <c r="J20" s="125"/>
      <c r="K20" s="126"/>
      <c r="L20" s="127"/>
      <c r="M20" s="126"/>
      <c r="N20" s="127"/>
      <c r="O20" s="126"/>
      <c r="P20" s="127"/>
      <c r="Q20" s="232"/>
      <c r="R20" s="232"/>
      <c r="S20" s="232"/>
      <c r="T20" s="232"/>
      <c r="U20" s="232"/>
      <c r="Y20" s="72"/>
      <c r="Z20" s="72"/>
      <c r="AA20" s="72"/>
      <c r="AB20" s="72"/>
    </row>
    <row r="21" spans="1:28" s="73" customFormat="1" ht="24" customHeight="1">
      <c r="A21" s="242" t="s">
        <v>284</v>
      </c>
      <c r="B21" s="243"/>
      <c r="C21" s="243"/>
      <c r="D21" s="244"/>
      <c r="E21" s="130">
        <f>E22+E23+E24+E25</f>
        <v>0</v>
      </c>
      <c r="F21" s="131">
        <f>F22+F23+F24+F25+F26</f>
        <v>0</v>
      </c>
      <c r="G21" s="130">
        <f>G22+G23+G24+G25</f>
        <v>0</v>
      </c>
      <c r="H21" s="131">
        <f>H22+H23+H24+H25+H26</f>
        <v>0</v>
      </c>
      <c r="I21" s="130">
        <f>I22+I23+I24+I25</f>
        <v>0</v>
      </c>
      <c r="J21" s="131">
        <f>J22+J23+J24+J25+J26</f>
        <v>0</v>
      </c>
      <c r="K21" s="130">
        <f>K22+K23+K24+K25</f>
        <v>0</v>
      </c>
      <c r="L21" s="131">
        <f>L22+L23+L24+L25+L26</f>
        <v>0</v>
      </c>
      <c r="M21" s="130">
        <f>M22+M23+M24+M25</f>
        <v>0</v>
      </c>
      <c r="N21" s="131">
        <f>N22+N23+N24+N25+N26</f>
        <v>0</v>
      </c>
      <c r="O21" s="130">
        <f>O22+O23+O24+O25</f>
        <v>0</v>
      </c>
      <c r="P21" s="131">
        <f>P22+P23+P24+P25+P26</f>
        <v>0</v>
      </c>
      <c r="Q21" s="236" t="s">
        <v>183</v>
      </c>
      <c r="R21" s="236"/>
      <c r="S21" s="236"/>
      <c r="T21" s="236"/>
      <c r="U21" s="236"/>
      <c r="W21" s="73">
        <v>1</v>
      </c>
      <c r="Y21" s="72"/>
      <c r="Z21" s="72"/>
      <c r="AA21" s="72" t="s">
        <v>160</v>
      </c>
      <c r="AB21" s="72" t="s">
        <v>183</v>
      </c>
    </row>
    <row r="22" spans="1:28" s="177" customFormat="1" ht="24" customHeight="1">
      <c r="A22" s="303" t="s">
        <v>84</v>
      </c>
      <c r="B22" s="303"/>
      <c r="C22" s="303"/>
      <c r="D22" s="303"/>
      <c r="E22" s="136"/>
      <c r="F22" s="137"/>
      <c r="G22" s="136"/>
      <c r="H22" s="137"/>
      <c r="I22" s="136"/>
      <c r="J22" s="137"/>
      <c r="K22" s="136"/>
      <c r="L22" s="137"/>
      <c r="M22" s="136"/>
      <c r="N22" s="137"/>
      <c r="O22" s="136"/>
      <c r="P22" s="137"/>
      <c r="Q22" s="258" t="s">
        <v>183</v>
      </c>
      <c r="R22" s="259"/>
      <c r="S22" s="259"/>
      <c r="T22" s="259"/>
      <c r="U22" s="260"/>
      <c r="V22" s="177">
        <v>1</v>
      </c>
      <c r="Y22" s="72"/>
      <c r="Z22" s="72"/>
      <c r="AA22" s="72" t="s">
        <v>84</v>
      </c>
      <c r="AB22" s="72" t="s">
        <v>183</v>
      </c>
    </row>
    <row r="23" spans="1:28" s="177" customFormat="1" ht="24" customHeight="1">
      <c r="A23" s="303" t="s">
        <v>85</v>
      </c>
      <c r="B23" s="303"/>
      <c r="C23" s="303"/>
      <c r="D23" s="303"/>
      <c r="E23" s="136"/>
      <c r="F23" s="137"/>
      <c r="G23" s="136"/>
      <c r="H23" s="137"/>
      <c r="I23" s="136"/>
      <c r="J23" s="137"/>
      <c r="K23" s="136"/>
      <c r="L23" s="137"/>
      <c r="M23" s="136"/>
      <c r="N23" s="137"/>
      <c r="O23" s="136"/>
      <c r="P23" s="137"/>
      <c r="Q23" s="258" t="s">
        <v>183</v>
      </c>
      <c r="R23" s="259"/>
      <c r="S23" s="259"/>
      <c r="T23" s="259"/>
      <c r="U23" s="260"/>
      <c r="V23" s="177">
        <v>1</v>
      </c>
      <c r="Y23" s="72"/>
      <c r="Z23" s="72"/>
      <c r="AA23" s="72" t="s">
        <v>85</v>
      </c>
      <c r="AB23" s="72" t="s">
        <v>183</v>
      </c>
    </row>
    <row r="24" spans="1:28" s="177" customFormat="1" ht="24" customHeight="1">
      <c r="A24" s="303" t="s">
        <v>86</v>
      </c>
      <c r="B24" s="303"/>
      <c r="C24" s="303"/>
      <c r="D24" s="303"/>
      <c r="E24" s="136"/>
      <c r="F24" s="137"/>
      <c r="G24" s="136"/>
      <c r="H24" s="137"/>
      <c r="I24" s="136"/>
      <c r="J24" s="137"/>
      <c r="K24" s="136"/>
      <c r="L24" s="137"/>
      <c r="M24" s="136"/>
      <c r="N24" s="137"/>
      <c r="O24" s="136"/>
      <c r="P24" s="137"/>
      <c r="Q24" s="258" t="s">
        <v>183</v>
      </c>
      <c r="R24" s="259"/>
      <c r="S24" s="259"/>
      <c r="T24" s="259"/>
      <c r="U24" s="260"/>
      <c r="V24" s="177">
        <v>1</v>
      </c>
      <c r="Y24" s="72"/>
      <c r="Z24" s="72"/>
      <c r="AA24" s="72" t="s">
        <v>86</v>
      </c>
      <c r="AB24" s="72" t="s">
        <v>183</v>
      </c>
    </row>
    <row r="25" spans="1:28" s="177" customFormat="1" ht="24" customHeight="1">
      <c r="A25" s="303" t="s">
        <v>87</v>
      </c>
      <c r="B25" s="303"/>
      <c r="C25" s="303"/>
      <c r="D25" s="303"/>
      <c r="E25" s="136"/>
      <c r="F25" s="137"/>
      <c r="G25" s="136"/>
      <c r="H25" s="137"/>
      <c r="I25" s="136"/>
      <c r="J25" s="137"/>
      <c r="K25" s="136"/>
      <c r="L25" s="137"/>
      <c r="M25" s="136"/>
      <c r="N25" s="137"/>
      <c r="O25" s="136"/>
      <c r="P25" s="137"/>
      <c r="Q25" s="258" t="s">
        <v>183</v>
      </c>
      <c r="R25" s="259"/>
      <c r="S25" s="259"/>
      <c r="T25" s="259"/>
      <c r="U25" s="260"/>
      <c r="V25" s="177">
        <v>1</v>
      </c>
      <c r="Y25" s="72"/>
      <c r="Z25" s="72"/>
      <c r="AA25" s="72" t="s">
        <v>87</v>
      </c>
      <c r="AB25" s="72" t="s">
        <v>183</v>
      </c>
    </row>
    <row r="26" spans="1:28" s="177" customFormat="1" ht="42">
      <c r="A26" s="303" t="s">
        <v>285</v>
      </c>
      <c r="B26" s="303"/>
      <c r="C26" s="303"/>
      <c r="D26" s="303"/>
      <c r="E26" s="136"/>
      <c r="F26" s="137"/>
      <c r="G26" s="136"/>
      <c r="H26" s="137"/>
      <c r="I26" s="136"/>
      <c r="J26" s="137"/>
      <c r="K26" s="136"/>
      <c r="L26" s="137"/>
      <c r="M26" s="136"/>
      <c r="N26" s="137"/>
      <c r="O26" s="136"/>
      <c r="P26" s="137"/>
      <c r="Q26" s="258" t="s">
        <v>183</v>
      </c>
      <c r="R26" s="259"/>
      <c r="S26" s="259"/>
      <c r="T26" s="259"/>
      <c r="U26" s="260"/>
      <c r="V26" s="177">
        <v>1</v>
      </c>
      <c r="Y26" s="72"/>
      <c r="Z26" s="72"/>
      <c r="AA26" s="72" t="s">
        <v>224</v>
      </c>
      <c r="AB26" s="72" t="s">
        <v>183</v>
      </c>
    </row>
    <row r="27" spans="1:28" s="73" customFormat="1" ht="24" customHeight="1">
      <c r="A27" s="242" t="s">
        <v>286</v>
      </c>
      <c r="B27" s="243"/>
      <c r="C27" s="243"/>
      <c r="D27" s="244"/>
      <c r="E27" s="130"/>
      <c r="F27" s="131"/>
      <c r="G27" s="130"/>
      <c r="H27" s="131"/>
      <c r="I27" s="130"/>
      <c r="J27" s="131"/>
      <c r="K27" s="132"/>
      <c r="L27" s="133"/>
      <c r="M27" s="132"/>
      <c r="N27" s="133"/>
      <c r="O27" s="132"/>
      <c r="P27" s="133"/>
      <c r="Q27" s="236" t="s">
        <v>183</v>
      </c>
      <c r="R27" s="236"/>
      <c r="S27" s="236"/>
      <c r="T27" s="236"/>
      <c r="U27" s="236"/>
      <c r="W27" s="73">
        <v>1</v>
      </c>
      <c r="Y27" s="72"/>
      <c r="Z27" s="72"/>
      <c r="AA27" s="72" t="s">
        <v>225</v>
      </c>
      <c r="AB27" s="72" t="s">
        <v>183</v>
      </c>
    </row>
    <row r="28" spans="1:28" s="73" customFormat="1" ht="24" customHeight="1">
      <c r="A28" s="235" t="s">
        <v>287</v>
      </c>
      <c r="B28" s="235"/>
      <c r="C28" s="235"/>
      <c r="D28" s="235"/>
      <c r="E28" s="136">
        <f>E21</f>
        <v>0</v>
      </c>
      <c r="F28" s="137">
        <f>F21*12</f>
        <v>0</v>
      </c>
      <c r="G28" s="136">
        <f>G21</f>
        <v>0</v>
      </c>
      <c r="H28" s="137">
        <f>H21*12</f>
        <v>0</v>
      </c>
      <c r="I28" s="136">
        <f>I21</f>
        <v>0</v>
      </c>
      <c r="J28" s="137">
        <f>J21*12</f>
        <v>0</v>
      </c>
      <c r="K28" s="136">
        <f>K21</f>
        <v>0</v>
      </c>
      <c r="L28" s="137">
        <f>L21*12</f>
        <v>0</v>
      </c>
      <c r="M28" s="136">
        <f>M21</f>
        <v>0</v>
      </c>
      <c r="N28" s="137">
        <f>N21*12</f>
        <v>0</v>
      </c>
      <c r="O28" s="136">
        <f>O21</f>
        <v>0</v>
      </c>
      <c r="P28" s="137">
        <f>P21*12</f>
        <v>0</v>
      </c>
      <c r="Q28" s="256" t="s">
        <v>183</v>
      </c>
      <c r="R28" s="245"/>
      <c r="S28" s="245"/>
      <c r="T28" s="245"/>
      <c r="U28" s="246"/>
      <c r="V28" s="73">
        <v>0</v>
      </c>
      <c r="W28" s="73">
        <v>2</v>
      </c>
      <c r="Y28" s="72"/>
      <c r="Z28" s="72"/>
      <c r="AA28" s="72" t="s">
        <v>226</v>
      </c>
      <c r="AB28" s="72" t="s">
        <v>183</v>
      </c>
    </row>
    <row r="29" spans="1:28" s="73" customFormat="1" ht="46.5" customHeight="1">
      <c r="A29" s="235" t="s">
        <v>288</v>
      </c>
      <c r="B29" s="235"/>
      <c r="C29" s="235"/>
      <c r="D29" s="235"/>
      <c r="E29" s="136">
        <f>E27</f>
        <v>0</v>
      </c>
      <c r="F29" s="137">
        <f>F27*12</f>
        <v>0</v>
      </c>
      <c r="G29" s="136">
        <f>G27</f>
        <v>0</v>
      </c>
      <c r="H29" s="137">
        <f>H27*12</f>
        <v>0</v>
      </c>
      <c r="I29" s="136">
        <f>I27</f>
        <v>0</v>
      </c>
      <c r="J29" s="137">
        <f>J27*12</f>
        <v>0</v>
      </c>
      <c r="K29" s="136">
        <f>K27</f>
        <v>0</v>
      </c>
      <c r="L29" s="137">
        <f>L27*12</f>
        <v>0</v>
      </c>
      <c r="M29" s="136">
        <f>M27</f>
        <v>0</v>
      </c>
      <c r="N29" s="137">
        <f>N27*12</f>
        <v>0</v>
      </c>
      <c r="O29" s="136">
        <f>O27</f>
        <v>0</v>
      </c>
      <c r="P29" s="137">
        <f>P27*12</f>
        <v>0</v>
      </c>
      <c r="Q29" s="256" t="s">
        <v>183</v>
      </c>
      <c r="R29" s="245"/>
      <c r="S29" s="245"/>
      <c r="T29" s="245"/>
      <c r="U29" s="246"/>
      <c r="V29" s="73">
        <v>0</v>
      </c>
      <c r="W29" s="73">
        <v>2</v>
      </c>
      <c r="Y29" s="72"/>
      <c r="Z29" s="72"/>
      <c r="AA29" s="72" t="s">
        <v>227</v>
      </c>
      <c r="AB29" s="72" t="s">
        <v>183</v>
      </c>
    </row>
    <row r="30" spans="1:28" s="73" customFormat="1" ht="24" customHeight="1">
      <c r="A30" s="242" t="s">
        <v>289</v>
      </c>
      <c r="B30" s="243"/>
      <c r="C30" s="243"/>
      <c r="D30" s="244"/>
      <c r="E30" s="130"/>
      <c r="F30" s="131"/>
      <c r="G30" s="130"/>
      <c r="H30" s="131"/>
      <c r="I30" s="130"/>
      <c r="J30" s="131"/>
      <c r="K30" s="132"/>
      <c r="L30" s="133"/>
      <c r="M30" s="132"/>
      <c r="N30" s="133"/>
      <c r="O30" s="132"/>
      <c r="P30" s="133"/>
      <c r="Q30" s="236"/>
      <c r="R30" s="236"/>
      <c r="S30" s="236"/>
      <c r="T30" s="236"/>
      <c r="U30" s="236"/>
      <c r="W30" s="73">
        <v>1</v>
      </c>
      <c r="Y30" s="72"/>
      <c r="Z30" s="72"/>
      <c r="AA30" s="72" t="s">
        <v>161</v>
      </c>
      <c r="AB30" s="72" t="s">
        <v>183</v>
      </c>
    </row>
    <row r="31" spans="1:28" s="73" customFormat="1" ht="24" customHeight="1">
      <c r="A31" s="242" t="s">
        <v>290</v>
      </c>
      <c r="B31" s="243"/>
      <c r="C31" s="243"/>
      <c r="D31" s="244"/>
      <c r="E31" s="130">
        <f t="shared" ref="E31:P31" si="0">E32+E33</f>
        <v>0</v>
      </c>
      <c r="F31" s="131">
        <f t="shared" si="0"/>
        <v>0</v>
      </c>
      <c r="G31" s="130">
        <f t="shared" si="0"/>
        <v>0</v>
      </c>
      <c r="H31" s="131">
        <f t="shared" si="0"/>
        <v>0</v>
      </c>
      <c r="I31" s="130">
        <f t="shared" si="0"/>
        <v>0</v>
      </c>
      <c r="J31" s="131">
        <f t="shared" si="0"/>
        <v>0</v>
      </c>
      <c r="K31" s="130">
        <f t="shared" si="0"/>
        <v>0</v>
      </c>
      <c r="L31" s="131">
        <f t="shared" si="0"/>
        <v>0</v>
      </c>
      <c r="M31" s="130">
        <f t="shared" si="0"/>
        <v>0</v>
      </c>
      <c r="N31" s="131">
        <f t="shared" si="0"/>
        <v>0</v>
      </c>
      <c r="O31" s="130">
        <f t="shared" si="0"/>
        <v>0</v>
      </c>
      <c r="P31" s="131">
        <f t="shared" si="0"/>
        <v>0</v>
      </c>
      <c r="Q31" s="236" t="s">
        <v>183</v>
      </c>
      <c r="R31" s="236"/>
      <c r="S31" s="236"/>
      <c r="T31" s="236"/>
      <c r="U31" s="236"/>
      <c r="W31" s="73">
        <v>1</v>
      </c>
      <c r="Y31" s="72"/>
      <c r="Z31" s="72"/>
      <c r="AA31" s="72" t="s">
        <v>228</v>
      </c>
      <c r="AB31" s="72" t="s">
        <v>183</v>
      </c>
    </row>
    <row r="32" spans="1:28" s="177" customFormat="1" ht="24" customHeight="1">
      <c r="A32" s="303" t="s">
        <v>291</v>
      </c>
      <c r="B32" s="303"/>
      <c r="C32" s="303"/>
      <c r="D32" s="303"/>
      <c r="E32" s="136"/>
      <c r="F32" s="137"/>
      <c r="G32" s="136"/>
      <c r="H32" s="137"/>
      <c r="I32" s="136"/>
      <c r="J32" s="137"/>
      <c r="K32" s="136"/>
      <c r="L32" s="137"/>
      <c r="M32" s="136"/>
      <c r="N32" s="137"/>
      <c r="O32" s="136"/>
      <c r="P32" s="137"/>
      <c r="Q32" s="258" t="s">
        <v>230</v>
      </c>
      <c r="R32" s="259"/>
      <c r="S32" s="259"/>
      <c r="T32" s="259"/>
      <c r="U32" s="260"/>
      <c r="V32" s="177">
        <v>1</v>
      </c>
      <c r="Y32" s="72"/>
      <c r="Z32" s="72"/>
      <c r="AA32" s="72" t="s">
        <v>229</v>
      </c>
      <c r="AB32" s="72" t="s">
        <v>230</v>
      </c>
    </row>
    <row r="33" spans="1:28" s="177" customFormat="1" ht="24" customHeight="1">
      <c r="A33" s="303" t="s">
        <v>231</v>
      </c>
      <c r="B33" s="303"/>
      <c r="C33" s="303"/>
      <c r="D33" s="303"/>
      <c r="E33" s="136"/>
      <c r="F33" s="137"/>
      <c r="G33" s="136"/>
      <c r="H33" s="137"/>
      <c r="I33" s="136"/>
      <c r="J33" s="137"/>
      <c r="K33" s="136"/>
      <c r="L33" s="137"/>
      <c r="M33" s="136"/>
      <c r="N33" s="137"/>
      <c r="O33" s="136"/>
      <c r="P33" s="137"/>
      <c r="Q33" s="258"/>
      <c r="R33" s="259"/>
      <c r="S33" s="259"/>
      <c r="T33" s="259"/>
      <c r="U33" s="260"/>
      <c r="V33" s="177">
        <v>1</v>
      </c>
      <c r="Y33" s="72"/>
      <c r="Z33" s="72"/>
      <c r="AA33" s="72" t="s">
        <v>231</v>
      </c>
      <c r="AB33" s="72" t="s">
        <v>232</v>
      </c>
    </row>
    <row r="34" spans="1:28" s="73" customFormat="1" ht="24" customHeight="1">
      <c r="A34" s="242" t="s">
        <v>88</v>
      </c>
      <c r="B34" s="243"/>
      <c r="C34" s="243"/>
      <c r="D34" s="244"/>
      <c r="E34" s="130"/>
      <c r="F34" s="131"/>
      <c r="G34" s="130"/>
      <c r="H34" s="131"/>
      <c r="I34" s="130"/>
      <c r="J34" s="131"/>
      <c r="K34" s="132"/>
      <c r="L34" s="133"/>
      <c r="M34" s="132"/>
      <c r="N34" s="133"/>
      <c r="O34" s="132"/>
      <c r="P34" s="133"/>
      <c r="Q34" s="236"/>
      <c r="R34" s="236"/>
      <c r="S34" s="236"/>
      <c r="T34" s="236"/>
      <c r="U34" s="236"/>
      <c r="W34" s="73">
        <v>1</v>
      </c>
      <c r="Y34" s="72"/>
      <c r="Z34" s="72"/>
      <c r="AA34" s="72" t="s">
        <v>88</v>
      </c>
      <c r="AB34" s="72" t="s">
        <v>233</v>
      </c>
    </row>
    <row r="35" spans="1:28" s="73" customFormat="1" ht="24" customHeight="1">
      <c r="A35" s="235" t="s">
        <v>292</v>
      </c>
      <c r="B35" s="235"/>
      <c r="C35" s="235"/>
      <c r="D35" s="235"/>
      <c r="E35" s="136"/>
      <c r="F35" s="137"/>
      <c r="G35" s="136"/>
      <c r="H35" s="137"/>
      <c r="I35" s="136"/>
      <c r="J35" s="137"/>
      <c r="K35" s="136"/>
      <c r="L35" s="137"/>
      <c r="M35" s="136"/>
      <c r="N35" s="137"/>
      <c r="O35" s="136"/>
      <c r="P35" s="137"/>
      <c r="Q35" s="256"/>
      <c r="R35" s="245"/>
      <c r="S35" s="245"/>
      <c r="T35" s="245"/>
      <c r="U35" s="246"/>
      <c r="V35" s="73">
        <v>0</v>
      </c>
      <c r="W35" s="73">
        <v>2</v>
      </c>
      <c r="Y35" s="72"/>
      <c r="Z35" s="72"/>
      <c r="AA35" s="72" t="s">
        <v>162</v>
      </c>
      <c r="AB35" s="72" t="s">
        <v>183</v>
      </c>
    </row>
    <row r="36" spans="1:28" s="73" customFormat="1" ht="24" customHeight="1">
      <c r="A36" s="253" t="s">
        <v>278</v>
      </c>
      <c r="B36" s="254"/>
      <c r="C36" s="254"/>
      <c r="D36" s="255"/>
      <c r="E36" s="130"/>
      <c r="F36" s="131"/>
      <c r="G36" s="130"/>
      <c r="H36" s="131"/>
      <c r="I36" s="130"/>
      <c r="J36" s="131"/>
      <c r="K36" s="132"/>
      <c r="L36" s="133"/>
      <c r="M36" s="132"/>
      <c r="N36" s="133"/>
      <c r="O36" s="132"/>
      <c r="P36" s="133"/>
      <c r="Q36" s="232"/>
      <c r="R36" s="232"/>
      <c r="S36" s="232"/>
      <c r="T36" s="232"/>
      <c r="U36" s="232"/>
      <c r="Y36" s="72"/>
      <c r="Z36" s="72"/>
      <c r="AA36" s="72"/>
      <c r="AB36" s="72"/>
    </row>
    <row r="37" spans="1:28" s="73" customFormat="1" ht="24" customHeight="1">
      <c r="A37" s="242" t="s">
        <v>234</v>
      </c>
      <c r="B37" s="243"/>
      <c r="C37" s="243"/>
      <c r="D37" s="244"/>
      <c r="E37" s="130"/>
      <c r="F37" s="131"/>
      <c r="G37" s="130"/>
      <c r="H37" s="131"/>
      <c r="I37" s="130"/>
      <c r="J37" s="131"/>
      <c r="K37" s="132"/>
      <c r="L37" s="133"/>
      <c r="M37" s="132"/>
      <c r="N37" s="133"/>
      <c r="O37" s="132"/>
      <c r="P37" s="133"/>
      <c r="Q37" s="236"/>
      <c r="R37" s="236"/>
      <c r="S37" s="236"/>
      <c r="T37" s="236"/>
      <c r="U37" s="236"/>
      <c r="W37" s="73">
        <v>1</v>
      </c>
      <c r="Y37" s="72"/>
      <c r="Z37" s="72"/>
      <c r="AA37" s="72" t="s">
        <v>234</v>
      </c>
      <c r="AB37" s="72" t="s">
        <v>235</v>
      </c>
    </row>
    <row r="38" spans="1:28" s="73" customFormat="1" ht="24" customHeight="1" thickBot="1">
      <c r="A38" s="247" t="s">
        <v>293</v>
      </c>
      <c r="B38" s="248"/>
      <c r="C38" s="248"/>
      <c r="D38" s="249"/>
      <c r="E38" s="142">
        <f t="shared" ref="E38:P38" si="1">E35+E37</f>
        <v>0</v>
      </c>
      <c r="F38" s="143">
        <f t="shared" si="1"/>
        <v>0</v>
      </c>
      <c r="G38" s="142">
        <f t="shared" si="1"/>
        <v>0</v>
      </c>
      <c r="H38" s="143">
        <f t="shared" si="1"/>
        <v>0</v>
      </c>
      <c r="I38" s="142">
        <f t="shared" si="1"/>
        <v>0</v>
      </c>
      <c r="J38" s="143">
        <f t="shared" si="1"/>
        <v>0</v>
      </c>
      <c r="K38" s="142">
        <f t="shared" si="1"/>
        <v>0</v>
      </c>
      <c r="L38" s="143">
        <f t="shared" si="1"/>
        <v>0</v>
      </c>
      <c r="M38" s="142">
        <f t="shared" si="1"/>
        <v>0</v>
      </c>
      <c r="N38" s="143">
        <f t="shared" si="1"/>
        <v>0</v>
      </c>
      <c r="O38" s="142">
        <f t="shared" si="1"/>
        <v>0</v>
      </c>
      <c r="P38" s="143">
        <f t="shared" si="1"/>
        <v>0</v>
      </c>
      <c r="Q38" s="291" t="s">
        <v>183</v>
      </c>
      <c r="R38" s="291"/>
      <c r="S38" s="291"/>
      <c r="T38" s="291"/>
      <c r="U38" s="291"/>
      <c r="W38" s="73">
        <v>16</v>
      </c>
      <c r="Y38" s="72"/>
      <c r="Z38" s="72"/>
      <c r="AA38" s="72" t="s">
        <v>163</v>
      </c>
      <c r="AB38" s="72" t="s">
        <v>183</v>
      </c>
    </row>
    <row r="39" spans="1:28" ht="15.75" thickTop="1"/>
    <row r="40" spans="1:28" s="108" customFormat="1" ht="24" customHeight="1">
      <c r="A40" s="144"/>
      <c r="D40" s="101"/>
      <c r="E40" s="178"/>
      <c r="F40" s="178"/>
      <c r="G40" s="144"/>
      <c r="H40" s="144"/>
      <c r="I40" s="109"/>
      <c r="L40" s="110"/>
      <c r="M40" s="110"/>
      <c r="N40" s="110"/>
      <c r="O40" s="110"/>
      <c r="P40" s="110"/>
      <c r="Q40" s="110"/>
      <c r="R40" s="110"/>
      <c r="S40" s="110"/>
      <c r="Y40" s="72"/>
      <c r="Z40" s="72"/>
      <c r="AA40" s="72"/>
      <c r="AB40" s="72"/>
    </row>
    <row r="41" spans="1:28" s="73" customFormat="1" ht="24" customHeight="1">
      <c r="A41" s="179"/>
      <c r="B41" s="179"/>
      <c r="C41" s="179"/>
      <c r="D41" s="179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79"/>
      <c r="P41" s="179"/>
      <c r="Q41" s="179"/>
      <c r="R41" s="179"/>
      <c r="S41" s="179"/>
      <c r="Y41" s="72"/>
      <c r="Z41" s="72"/>
      <c r="AA41" s="72"/>
      <c r="AB41" s="72"/>
    </row>
    <row r="42" spans="1:28" s="73" customFormat="1" ht="24" customHeight="1">
      <c r="A42" s="179"/>
      <c r="B42" s="179"/>
      <c r="C42" s="179"/>
      <c r="D42" s="179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79"/>
      <c r="P42" s="179"/>
      <c r="Q42" s="179"/>
      <c r="R42" s="179"/>
      <c r="S42" s="179"/>
      <c r="Y42" s="72"/>
      <c r="Z42" s="72"/>
      <c r="AA42" s="72"/>
      <c r="AB42" s="72"/>
    </row>
    <row r="43" spans="1:28" s="73" customFormat="1" ht="24" customHeight="1">
      <c r="A43" s="179"/>
      <c r="B43" s="179"/>
      <c r="C43" s="179"/>
      <c r="D43" s="179"/>
      <c r="E43" s="77"/>
      <c r="F43" s="74"/>
      <c r="G43" s="77"/>
      <c r="H43" s="74"/>
      <c r="I43" s="78"/>
      <c r="J43" s="74"/>
      <c r="K43" s="78"/>
      <c r="L43" s="74"/>
      <c r="M43" s="77"/>
      <c r="N43" s="74"/>
      <c r="O43" s="179"/>
      <c r="P43" s="179"/>
      <c r="Q43" s="179"/>
      <c r="R43" s="179"/>
      <c r="S43" s="179"/>
      <c r="Y43" s="72"/>
      <c r="Z43" s="72"/>
      <c r="AA43" s="72"/>
      <c r="AB43" s="72"/>
    </row>
    <row r="44" spans="1:28" s="73" customFormat="1" ht="24" customHeight="1">
      <c r="A44" s="180"/>
      <c r="B44" s="180"/>
      <c r="C44" s="180"/>
      <c r="D44" s="180"/>
      <c r="E44" s="181"/>
      <c r="F44" s="182"/>
      <c r="G44" s="181"/>
      <c r="H44" s="182"/>
      <c r="I44" s="181"/>
      <c r="J44" s="182"/>
      <c r="K44" s="181"/>
      <c r="L44" s="182"/>
      <c r="M44" s="181"/>
      <c r="N44" s="182"/>
      <c r="O44" s="162"/>
      <c r="P44" s="162"/>
      <c r="Q44" s="162"/>
      <c r="R44" s="162"/>
      <c r="S44" s="162"/>
      <c r="Y44" s="72"/>
      <c r="Z44" s="72"/>
      <c r="AA44" s="72"/>
      <c r="AB44" s="72"/>
    </row>
    <row r="45" spans="1:28" s="73" customFormat="1" ht="24" customHeight="1">
      <c r="A45" s="183"/>
      <c r="B45" s="183"/>
      <c r="C45" s="183"/>
      <c r="D45" s="183"/>
      <c r="E45" s="181"/>
      <c r="F45" s="182"/>
      <c r="G45" s="181"/>
      <c r="H45" s="182"/>
      <c r="I45" s="181"/>
      <c r="J45" s="182"/>
      <c r="K45" s="181"/>
      <c r="L45" s="182"/>
      <c r="M45" s="181"/>
      <c r="N45" s="182"/>
      <c r="O45" s="162"/>
      <c r="P45" s="162"/>
      <c r="Q45" s="162"/>
      <c r="R45" s="162"/>
      <c r="S45" s="162"/>
      <c r="Y45" s="72"/>
      <c r="Z45" s="72"/>
      <c r="AA45" s="72"/>
      <c r="AB45" s="72"/>
    </row>
    <row r="46" spans="1:28" s="73" customFormat="1" ht="24" customHeight="1">
      <c r="A46" s="184"/>
      <c r="B46" s="185"/>
      <c r="C46" s="185"/>
      <c r="D46" s="185"/>
      <c r="E46" s="186"/>
      <c r="F46" s="187"/>
      <c r="G46" s="186"/>
      <c r="H46" s="187"/>
      <c r="I46" s="186"/>
      <c r="J46" s="187"/>
      <c r="K46" s="186"/>
      <c r="L46" s="187"/>
      <c r="M46" s="186"/>
      <c r="N46" s="187"/>
      <c r="O46" s="185"/>
      <c r="P46" s="185"/>
      <c r="Q46" s="185"/>
      <c r="R46" s="185"/>
      <c r="S46" s="185"/>
      <c r="Y46" s="72"/>
      <c r="Z46" s="72"/>
      <c r="AA46" s="72"/>
      <c r="AB46" s="72"/>
    </row>
    <row r="47" spans="1:28" s="151" customFormat="1" ht="24" customHeight="1">
      <c r="A47" s="185"/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Y47" s="72"/>
      <c r="Z47" s="72"/>
      <c r="AA47" s="72"/>
      <c r="AB47" s="72"/>
    </row>
  </sheetData>
  <mergeCells count="67">
    <mergeCell ref="B5:F5"/>
    <mergeCell ref="A1:L1"/>
    <mergeCell ref="A2:S2"/>
    <mergeCell ref="A3:S3"/>
    <mergeCell ref="A4:S4"/>
    <mergeCell ref="B6:F6"/>
    <mergeCell ref="F8:G8"/>
    <mergeCell ref="J8:K8"/>
    <mergeCell ref="N8:O8"/>
    <mergeCell ref="E9:F9"/>
    <mergeCell ref="I9:J9"/>
    <mergeCell ref="A11:C11"/>
    <mergeCell ref="E11:F11"/>
    <mergeCell ref="I11:J11"/>
    <mergeCell ref="D13:E13"/>
    <mergeCell ref="D15:E15"/>
    <mergeCell ref="M16:S16"/>
    <mergeCell ref="A17:D19"/>
    <mergeCell ref="E17:F17"/>
    <mergeCell ref="G17:J17"/>
    <mergeCell ref="K17:P17"/>
    <mergeCell ref="Q17:U19"/>
    <mergeCell ref="E18:F18"/>
    <mergeCell ref="G18:H18"/>
    <mergeCell ref="I18:J18"/>
    <mergeCell ref="K18:L18"/>
    <mergeCell ref="D16:E16"/>
    <mergeCell ref="M18:N18"/>
    <mergeCell ref="O18:P18"/>
    <mergeCell ref="A20:D20"/>
    <mergeCell ref="Q20:U20"/>
    <mergeCell ref="A21:D21"/>
    <mergeCell ref="Q21:U21"/>
    <mergeCell ref="A22:D22"/>
    <mergeCell ref="Q22:U22"/>
    <mergeCell ref="A23:D23"/>
    <mergeCell ref="Q23:U23"/>
    <mergeCell ref="A24:D24"/>
    <mergeCell ref="Q24:U24"/>
    <mergeCell ref="A25:D25"/>
    <mergeCell ref="Q25:U25"/>
    <mergeCell ref="A26:D26"/>
    <mergeCell ref="Q26:U26"/>
    <mergeCell ref="A27:D27"/>
    <mergeCell ref="Q27:U27"/>
    <mergeCell ref="A28:D28"/>
    <mergeCell ref="Q28:U28"/>
    <mergeCell ref="A29:D29"/>
    <mergeCell ref="Q29:U29"/>
    <mergeCell ref="A30:D30"/>
    <mergeCell ref="Q30:U30"/>
    <mergeCell ref="A31:D31"/>
    <mergeCell ref="Q31:U31"/>
    <mergeCell ref="A32:D32"/>
    <mergeCell ref="Q32:U32"/>
    <mergeCell ref="A33:D33"/>
    <mergeCell ref="Q33:U33"/>
    <mergeCell ref="A37:D37"/>
    <mergeCell ref="Q37:U37"/>
    <mergeCell ref="A38:D38"/>
    <mergeCell ref="Q38:U38"/>
    <mergeCell ref="A34:D34"/>
    <mergeCell ref="Q34:U34"/>
    <mergeCell ref="A35:D35"/>
    <mergeCell ref="Q35:U35"/>
    <mergeCell ref="A36:D36"/>
    <mergeCell ref="Q36:U36"/>
  </mergeCells>
  <printOptions horizontalCentered="1"/>
  <pageMargins left="0.19685039370078741" right="0.19685039370078741" top="0.39370078740157483" bottom="0.15748031496062992" header="0.23622047244094491" footer="0"/>
  <pageSetup paperSize="9" scale="58" fitToWidth="0" orientation="landscape" horizontalDpi="300" verticalDpi="300" r:id="rId1"/>
  <headerFooter>
    <oddHeader>&amp;R&amp;"TH SarabunPSK,Regular"&amp;14หน้าที่ &amp;P / &amp;N</oddHeader>
  </headerFooter>
  <rowBreaks count="2" manualBreakCount="2">
    <brk id="40" max="1048575" man="1"/>
    <brk id="48" max="104857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4FBC1-8694-48EB-9D0F-D5DE8F40DA21}">
  <dimension ref="A1:T49"/>
  <sheetViews>
    <sheetView showZeros="0" tabSelected="1" view="pageBreakPreview" topLeftCell="A31" zoomScale="80" zoomScaleNormal="70" zoomScaleSheetLayoutView="80" workbookViewId="0">
      <selection activeCell="A44" sqref="A44:E44"/>
    </sheetView>
  </sheetViews>
  <sheetFormatPr defaultColWidth="9" defaultRowHeight="15"/>
  <cols>
    <col min="1" max="3" width="14.140625" style="152" customWidth="1"/>
    <col min="4" max="4" width="25.85546875" style="152" customWidth="1"/>
    <col min="5" max="5" width="20.140625" style="152" customWidth="1"/>
    <col min="6" max="8" width="12.7109375" style="152" customWidth="1"/>
    <col min="9" max="9" width="16.28515625" style="152" customWidth="1"/>
    <col min="10" max="10" width="18.28515625" style="152" customWidth="1"/>
    <col min="11" max="11" width="15.28515625" style="152" customWidth="1"/>
    <col min="12" max="12" width="14.7109375" style="152" customWidth="1"/>
    <col min="13" max="13" width="19.42578125" style="152" customWidth="1"/>
    <col min="14" max="14" width="16.42578125" style="152" customWidth="1"/>
    <col min="15" max="15" width="15.85546875" style="152" customWidth="1"/>
    <col min="16" max="16" width="18.42578125" style="152" customWidth="1"/>
    <col min="17" max="17" width="14.5703125" style="152" customWidth="1"/>
    <col min="18" max="18" width="19.140625" style="152" customWidth="1"/>
    <col min="19" max="19" width="12.7109375" style="152" customWidth="1"/>
    <col min="20" max="20" width="0" style="152" hidden="1" customWidth="1"/>
    <col min="21" max="25" width="15.7109375" style="152" customWidth="1"/>
    <col min="26" max="26" width="16.140625" style="152" customWidth="1"/>
    <col min="27" max="27" width="15.7109375" style="152" customWidth="1"/>
    <col min="28" max="16384" width="9" style="152"/>
  </cols>
  <sheetData>
    <row r="1" spans="1:20" s="203" customFormat="1" ht="26.25">
      <c r="A1" s="347"/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</row>
    <row r="2" spans="1:20" s="203" customFormat="1" ht="24" customHeight="1">
      <c r="A2" s="348" t="s">
        <v>294</v>
      </c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</row>
    <row r="3" spans="1:20" s="203" customFormat="1" ht="27" customHeight="1">
      <c r="A3" s="349" t="s">
        <v>21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28" t="s">
        <v>22</v>
      </c>
      <c r="S3" s="328"/>
      <c r="T3" s="204"/>
    </row>
    <row r="4" spans="1:20" s="203" customFormat="1" ht="24" customHeight="1">
      <c r="A4" s="342" t="s">
        <v>4</v>
      </c>
      <c r="B4" s="342"/>
      <c r="C4" s="342"/>
      <c r="D4" s="342"/>
      <c r="E4" s="342" t="s">
        <v>23</v>
      </c>
      <c r="F4" s="343" t="s">
        <v>24</v>
      </c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5"/>
    </row>
    <row r="5" spans="1:20" s="203" customFormat="1" ht="72" customHeight="1">
      <c r="A5" s="342"/>
      <c r="B5" s="342"/>
      <c r="C5" s="342"/>
      <c r="D5" s="342"/>
      <c r="E5" s="342"/>
      <c r="F5" s="346" t="s">
        <v>236</v>
      </c>
      <c r="G5" s="346"/>
      <c r="H5" s="346"/>
      <c r="I5" s="346"/>
      <c r="J5" s="346"/>
      <c r="K5" s="346"/>
      <c r="L5" s="346"/>
      <c r="M5" s="342" t="s">
        <v>25</v>
      </c>
      <c r="N5" s="342" t="s">
        <v>26</v>
      </c>
      <c r="O5" s="342" t="s">
        <v>27</v>
      </c>
      <c r="P5" s="342"/>
      <c r="Q5" s="342"/>
      <c r="R5" s="350" t="s">
        <v>28</v>
      </c>
      <c r="S5" s="353" t="s">
        <v>12</v>
      </c>
    </row>
    <row r="6" spans="1:20" s="203" customFormat="1" ht="24" customHeight="1">
      <c r="A6" s="342"/>
      <c r="B6" s="342"/>
      <c r="C6" s="342"/>
      <c r="D6" s="342"/>
      <c r="E6" s="342"/>
      <c r="F6" s="356" t="s">
        <v>29</v>
      </c>
      <c r="G6" s="357"/>
      <c r="H6" s="357"/>
      <c r="I6" s="357"/>
      <c r="J6" s="357"/>
      <c r="K6" s="357"/>
      <c r="L6" s="358"/>
      <c r="M6" s="342"/>
      <c r="N6" s="342"/>
      <c r="O6" s="342"/>
      <c r="P6" s="342"/>
      <c r="Q6" s="342"/>
      <c r="R6" s="351"/>
      <c r="S6" s="354"/>
    </row>
    <row r="7" spans="1:20" s="203" customFormat="1" ht="133.5" customHeight="1">
      <c r="A7" s="342"/>
      <c r="B7" s="342"/>
      <c r="C7" s="342"/>
      <c r="D7" s="342"/>
      <c r="E7" s="342"/>
      <c r="F7" s="188" t="s">
        <v>30</v>
      </c>
      <c r="G7" s="188" t="s">
        <v>31</v>
      </c>
      <c r="H7" s="188" t="s">
        <v>32</v>
      </c>
      <c r="I7" s="188" t="s">
        <v>33</v>
      </c>
      <c r="J7" s="188" t="s">
        <v>34</v>
      </c>
      <c r="K7" s="188" t="s">
        <v>35</v>
      </c>
      <c r="L7" s="188" t="s">
        <v>36</v>
      </c>
      <c r="M7" s="188" t="s">
        <v>37</v>
      </c>
      <c r="N7" s="188" t="s">
        <v>38</v>
      </c>
      <c r="O7" s="188" t="s">
        <v>34</v>
      </c>
      <c r="P7" s="188" t="s">
        <v>35</v>
      </c>
      <c r="Q7" s="188" t="s">
        <v>36</v>
      </c>
      <c r="R7" s="352"/>
      <c r="S7" s="355"/>
    </row>
    <row r="8" spans="1:20" s="203" customFormat="1" ht="60" customHeight="1">
      <c r="A8" s="339" t="s">
        <v>40</v>
      </c>
      <c r="B8" s="339"/>
      <c r="C8" s="339"/>
      <c r="D8" s="339"/>
      <c r="E8" s="205"/>
      <c r="F8" s="206"/>
      <c r="G8" s="206"/>
      <c r="H8" s="206"/>
      <c r="I8" s="206"/>
      <c r="J8" s="206"/>
      <c r="K8" s="206"/>
      <c r="L8" s="206">
        <f t="shared" ref="L8:L24" si="0">SUM(F8+G8+H8+I8+J8+K8)</f>
        <v>0</v>
      </c>
      <c r="M8" s="206"/>
      <c r="N8" s="206">
        <v>0</v>
      </c>
      <c r="O8" s="206">
        <v>0</v>
      </c>
      <c r="P8" s="206">
        <v>0</v>
      </c>
      <c r="Q8" s="207">
        <f t="shared" ref="Q8:Q24" si="1">SUM(O8+P8)</f>
        <v>0</v>
      </c>
      <c r="R8" s="206">
        <v>0</v>
      </c>
      <c r="S8" s="206">
        <f t="shared" ref="S8:S19" si="2">SUM(L8+M8+N8+Q8+R8)</f>
        <v>0</v>
      </c>
      <c r="T8" s="208"/>
    </row>
    <row r="9" spans="1:20" s="203" customFormat="1" ht="26.25">
      <c r="A9" s="339" t="s">
        <v>237</v>
      </c>
      <c r="B9" s="339"/>
      <c r="C9" s="339"/>
      <c r="D9" s="339"/>
      <c r="E9" s="205"/>
      <c r="F9" s="206"/>
      <c r="G9" s="206"/>
      <c r="H9" s="206"/>
      <c r="I9" s="206"/>
      <c r="J9" s="206"/>
      <c r="K9" s="206"/>
      <c r="L9" s="206">
        <f t="shared" si="0"/>
        <v>0</v>
      </c>
      <c r="M9" s="206"/>
      <c r="N9" s="206">
        <v>0</v>
      </c>
      <c r="O9" s="206">
        <v>0</v>
      </c>
      <c r="P9" s="206">
        <v>0</v>
      </c>
      <c r="Q9" s="207">
        <f t="shared" si="1"/>
        <v>0</v>
      </c>
      <c r="R9" s="206">
        <v>0</v>
      </c>
      <c r="S9" s="206">
        <f t="shared" si="2"/>
        <v>0</v>
      </c>
      <c r="T9" s="208"/>
    </row>
    <row r="10" spans="1:20" s="203" customFormat="1" ht="58.5" customHeight="1">
      <c r="A10" s="339" t="s">
        <v>238</v>
      </c>
      <c r="B10" s="339"/>
      <c r="C10" s="339"/>
      <c r="D10" s="339"/>
      <c r="E10" s="205" t="s">
        <v>41</v>
      </c>
      <c r="F10" s="206"/>
      <c r="G10" s="206"/>
      <c r="H10" s="206"/>
      <c r="I10" s="206"/>
      <c r="J10" s="206"/>
      <c r="K10" s="206"/>
      <c r="L10" s="206">
        <f t="shared" si="0"/>
        <v>0</v>
      </c>
      <c r="M10" s="206"/>
      <c r="N10" s="206">
        <v>0</v>
      </c>
      <c r="O10" s="206">
        <v>0</v>
      </c>
      <c r="P10" s="206">
        <v>0</v>
      </c>
      <c r="Q10" s="207">
        <f t="shared" si="1"/>
        <v>0</v>
      </c>
      <c r="R10" s="206">
        <v>0</v>
      </c>
      <c r="S10" s="206">
        <f t="shared" si="2"/>
        <v>0</v>
      </c>
      <c r="T10" s="208"/>
    </row>
    <row r="11" spans="1:20" s="203" customFormat="1" ht="176.25" customHeight="1">
      <c r="A11" s="341" t="s">
        <v>313</v>
      </c>
      <c r="B11" s="341"/>
      <c r="C11" s="341"/>
      <c r="D11" s="341"/>
      <c r="E11" s="205" t="s">
        <v>42</v>
      </c>
      <c r="F11" s="206"/>
      <c r="G11" s="206"/>
      <c r="H11" s="206"/>
      <c r="I11" s="206"/>
      <c r="J11" s="206"/>
      <c r="K11" s="206"/>
      <c r="L11" s="206">
        <f t="shared" si="0"/>
        <v>0</v>
      </c>
      <c r="M11" s="206"/>
      <c r="N11" s="206">
        <v>0</v>
      </c>
      <c r="O11" s="206">
        <v>0</v>
      </c>
      <c r="P11" s="206">
        <v>0</v>
      </c>
      <c r="Q11" s="207">
        <f t="shared" si="1"/>
        <v>0</v>
      </c>
      <c r="R11" s="206">
        <v>0</v>
      </c>
      <c r="S11" s="206">
        <f t="shared" si="2"/>
        <v>0</v>
      </c>
      <c r="T11" s="208"/>
    </row>
    <row r="12" spans="1:20" s="203" customFormat="1" ht="59.25" customHeight="1">
      <c r="A12" s="340" t="s">
        <v>314</v>
      </c>
      <c r="B12" s="340"/>
      <c r="C12" s="340"/>
      <c r="D12" s="340"/>
      <c r="E12" s="205"/>
      <c r="F12" s="206"/>
      <c r="G12" s="206"/>
      <c r="H12" s="206"/>
      <c r="I12" s="206"/>
      <c r="J12" s="206"/>
      <c r="K12" s="206"/>
      <c r="L12" s="206">
        <f t="shared" si="0"/>
        <v>0</v>
      </c>
      <c r="M12" s="206"/>
      <c r="N12" s="206">
        <v>0</v>
      </c>
      <c r="O12" s="206">
        <v>0</v>
      </c>
      <c r="P12" s="206">
        <v>0</v>
      </c>
      <c r="Q12" s="207">
        <f t="shared" si="1"/>
        <v>0</v>
      </c>
      <c r="R12" s="206">
        <v>0</v>
      </c>
      <c r="S12" s="206">
        <f t="shared" si="2"/>
        <v>0</v>
      </c>
    </row>
    <row r="13" spans="1:20" s="203" customFormat="1" ht="60.75" customHeight="1">
      <c r="A13" s="340" t="s">
        <v>315</v>
      </c>
      <c r="B13" s="340"/>
      <c r="C13" s="340"/>
      <c r="D13" s="340"/>
      <c r="E13" s="205"/>
      <c r="F13" s="206"/>
      <c r="G13" s="206"/>
      <c r="H13" s="206"/>
      <c r="I13" s="206"/>
      <c r="J13" s="206"/>
      <c r="K13" s="206"/>
      <c r="L13" s="206">
        <f t="shared" si="0"/>
        <v>0</v>
      </c>
      <c r="M13" s="206"/>
      <c r="N13" s="206">
        <v>0</v>
      </c>
      <c r="O13" s="206">
        <v>0</v>
      </c>
      <c r="P13" s="206">
        <v>0</v>
      </c>
      <c r="Q13" s="207">
        <f t="shared" si="1"/>
        <v>0</v>
      </c>
      <c r="R13" s="206">
        <v>0</v>
      </c>
      <c r="S13" s="206">
        <f t="shared" si="2"/>
        <v>0</v>
      </c>
    </row>
    <row r="14" spans="1:20" s="203" customFormat="1" ht="26.25">
      <c r="A14" s="339" t="s">
        <v>43</v>
      </c>
      <c r="B14" s="339"/>
      <c r="C14" s="339"/>
      <c r="D14" s="339"/>
      <c r="E14" s="205" t="s">
        <v>44</v>
      </c>
      <c r="F14" s="206"/>
      <c r="G14" s="206"/>
      <c r="H14" s="206"/>
      <c r="I14" s="206"/>
      <c r="J14" s="206"/>
      <c r="K14" s="206"/>
      <c r="L14" s="206">
        <f t="shared" si="0"/>
        <v>0</v>
      </c>
      <c r="M14" s="206"/>
      <c r="N14" s="206">
        <v>0</v>
      </c>
      <c r="O14" s="206">
        <v>0</v>
      </c>
      <c r="P14" s="206">
        <v>0</v>
      </c>
      <c r="Q14" s="207">
        <f t="shared" si="1"/>
        <v>0</v>
      </c>
      <c r="R14" s="206">
        <v>0</v>
      </c>
      <c r="S14" s="206">
        <f t="shared" si="2"/>
        <v>0</v>
      </c>
      <c r="T14" s="208"/>
    </row>
    <row r="15" spans="1:20" s="203" customFormat="1" ht="26.25">
      <c r="A15" s="339" t="s">
        <v>45</v>
      </c>
      <c r="B15" s="339"/>
      <c r="C15" s="339"/>
      <c r="D15" s="339"/>
      <c r="E15" s="205" t="s">
        <v>46</v>
      </c>
      <c r="F15" s="206"/>
      <c r="G15" s="206"/>
      <c r="H15" s="206"/>
      <c r="I15" s="206"/>
      <c r="J15" s="206"/>
      <c r="K15" s="206"/>
      <c r="L15" s="206">
        <f t="shared" si="0"/>
        <v>0</v>
      </c>
      <c r="M15" s="206"/>
      <c r="N15" s="206">
        <v>0</v>
      </c>
      <c r="O15" s="206">
        <v>0</v>
      </c>
      <c r="P15" s="206">
        <v>0</v>
      </c>
      <c r="Q15" s="207">
        <f t="shared" si="1"/>
        <v>0</v>
      </c>
      <c r="R15" s="206">
        <v>0</v>
      </c>
      <c r="S15" s="206">
        <f t="shared" si="2"/>
        <v>0</v>
      </c>
      <c r="T15" s="208"/>
    </row>
    <row r="16" spans="1:20" s="203" customFormat="1" ht="54.75" customHeight="1">
      <c r="A16" s="339" t="s">
        <v>308</v>
      </c>
      <c r="B16" s="339"/>
      <c r="C16" s="339"/>
      <c r="D16" s="339"/>
      <c r="E16" s="205" t="s">
        <v>47</v>
      </c>
      <c r="F16" s="206"/>
      <c r="G16" s="206"/>
      <c r="H16" s="206"/>
      <c r="I16" s="206"/>
      <c r="J16" s="206"/>
      <c r="K16" s="206"/>
      <c r="L16" s="206">
        <f t="shared" si="0"/>
        <v>0</v>
      </c>
      <c r="M16" s="206"/>
      <c r="N16" s="206">
        <v>0</v>
      </c>
      <c r="O16" s="206">
        <v>0</v>
      </c>
      <c r="P16" s="206">
        <v>0</v>
      </c>
      <c r="Q16" s="207">
        <f t="shared" si="1"/>
        <v>0</v>
      </c>
      <c r="R16" s="206">
        <v>0</v>
      </c>
      <c r="S16" s="206">
        <f t="shared" si="2"/>
        <v>0</v>
      </c>
      <c r="T16" s="208"/>
    </row>
    <row r="17" spans="1:20" s="203" customFormat="1" ht="26.25">
      <c r="A17" s="339" t="s">
        <v>295</v>
      </c>
      <c r="B17" s="339"/>
      <c r="C17" s="339"/>
      <c r="D17" s="339"/>
      <c r="E17" s="205" t="s">
        <v>48</v>
      </c>
      <c r="F17" s="206"/>
      <c r="G17" s="206"/>
      <c r="H17" s="206"/>
      <c r="I17" s="206"/>
      <c r="J17" s="206"/>
      <c r="K17" s="206"/>
      <c r="L17" s="206">
        <f t="shared" si="0"/>
        <v>0</v>
      </c>
      <c r="M17" s="206"/>
      <c r="N17" s="206">
        <v>0</v>
      </c>
      <c r="O17" s="206">
        <v>0</v>
      </c>
      <c r="P17" s="206">
        <v>0</v>
      </c>
      <c r="Q17" s="207">
        <f t="shared" si="1"/>
        <v>0</v>
      </c>
      <c r="R17" s="206">
        <v>0</v>
      </c>
      <c r="S17" s="206">
        <f t="shared" si="2"/>
        <v>0</v>
      </c>
      <c r="T17" s="208"/>
    </row>
    <row r="18" spans="1:20" s="203" customFormat="1" ht="26.25">
      <c r="A18" s="340" t="s">
        <v>296</v>
      </c>
      <c r="B18" s="340"/>
      <c r="C18" s="340"/>
      <c r="D18" s="340"/>
      <c r="E18" s="205"/>
      <c r="F18" s="206"/>
      <c r="G18" s="206"/>
      <c r="H18" s="206"/>
      <c r="I18" s="206"/>
      <c r="J18" s="206"/>
      <c r="K18" s="206"/>
      <c r="L18" s="206">
        <f t="shared" si="0"/>
        <v>0</v>
      </c>
      <c r="M18" s="206"/>
      <c r="N18" s="206">
        <v>0</v>
      </c>
      <c r="O18" s="206">
        <v>0</v>
      </c>
      <c r="P18" s="206">
        <v>0</v>
      </c>
      <c r="Q18" s="207">
        <f t="shared" si="1"/>
        <v>0</v>
      </c>
      <c r="R18" s="206">
        <v>0</v>
      </c>
      <c r="S18" s="206">
        <f t="shared" si="2"/>
        <v>0</v>
      </c>
    </row>
    <row r="19" spans="1:20" s="203" customFormat="1" ht="53.25" customHeight="1">
      <c r="A19" s="340" t="s">
        <v>297</v>
      </c>
      <c r="B19" s="340"/>
      <c r="C19" s="340"/>
      <c r="D19" s="340"/>
      <c r="E19" s="205"/>
      <c r="F19" s="206"/>
      <c r="G19" s="206"/>
      <c r="H19" s="206"/>
      <c r="I19" s="206"/>
      <c r="J19" s="206"/>
      <c r="K19" s="206"/>
      <c r="L19" s="206">
        <f t="shared" si="0"/>
        <v>0</v>
      </c>
      <c r="M19" s="206"/>
      <c r="N19" s="206">
        <v>0</v>
      </c>
      <c r="O19" s="206">
        <v>0</v>
      </c>
      <c r="P19" s="206">
        <v>0</v>
      </c>
      <c r="Q19" s="207">
        <f t="shared" si="1"/>
        <v>0</v>
      </c>
      <c r="R19" s="206">
        <v>0</v>
      </c>
      <c r="S19" s="206">
        <f t="shared" si="2"/>
        <v>0</v>
      </c>
    </row>
    <row r="20" spans="1:20" s="203" customFormat="1" ht="26.25">
      <c r="A20" s="339" t="s">
        <v>298</v>
      </c>
      <c r="B20" s="339"/>
      <c r="C20" s="339"/>
      <c r="D20" s="339"/>
      <c r="E20" s="205" t="s">
        <v>49</v>
      </c>
      <c r="F20" s="206"/>
      <c r="G20" s="206"/>
      <c r="H20" s="206"/>
      <c r="I20" s="206"/>
      <c r="J20" s="206"/>
      <c r="K20" s="206"/>
      <c r="L20" s="206">
        <f t="shared" si="0"/>
        <v>0</v>
      </c>
      <c r="M20" s="206"/>
      <c r="N20" s="206">
        <v>0</v>
      </c>
      <c r="O20" s="206">
        <v>0</v>
      </c>
      <c r="P20" s="206">
        <v>0</v>
      </c>
      <c r="Q20" s="207">
        <f t="shared" si="1"/>
        <v>0</v>
      </c>
      <c r="R20" s="206">
        <v>0</v>
      </c>
      <c r="S20" s="206">
        <f>SUM(L20+N20+Q20+R20)</f>
        <v>0</v>
      </c>
      <c r="T20" s="209"/>
    </row>
    <row r="21" spans="1:20" s="203" customFormat="1" ht="26.25">
      <c r="A21" s="339" t="s">
        <v>299</v>
      </c>
      <c r="B21" s="339"/>
      <c r="C21" s="339"/>
      <c r="D21" s="339"/>
      <c r="E21" s="205" t="s">
        <v>50</v>
      </c>
      <c r="F21" s="206"/>
      <c r="G21" s="206"/>
      <c r="H21" s="206"/>
      <c r="I21" s="206"/>
      <c r="J21" s="206"/>
      <c r="K21" s="206"/>
      <c r="L21" s="206">
        <f t="shared" si="0"/>
        <v>0</v>
      </c>
      <c r="M21" s="206"/>
      <c r="N21" s="206">
        <v>0</v>
      </c>
      <c r="O21" s="206">
        <v>0</v>
      </c>
      <c r="P21" s="206">
        <v>0</v>
      </c>
      <c r="Q21" s="207">
        <f t="shared" si="1"/>
        <v>0</v>
      </c>
      <c r="R21" s="206">
        <v>0</v>
      </c>
      <c r="S21" s="206">
        <f>SUM(L21+M21+N21+Q21+R21)</f>
        <v>0</v>
      </c>
      <c r="T21" s="208"/>
    </row>
    <row r="22" spans="1:20" s="203" customFormat="1" ht="26.25">
      <c r="A22" s="339" t="s">
        <v>300</v>
      </c>
      <c r="B22" s="339"/>
      <c r="C22" s="339"/>
      <c r="D22" s="339"/>
      <c r="E22" s="205"/>
      <c r="F22" s="206"/>
      <c r="G22" s="206"/>
      <c r="H22" s="206"/>
      <c r="I22" s="206"/>
      <c r="J22" s="206"/>
      <c r="K22" s="206"/>
      <c r="L22" s="206">
        <f t="shared" si="0"/>
        <v>0</v>
      </c>
      <c r="M22" s="206"/>
      <c r="N22" s="206">
        <v>0</v>
      </c>
      <c r="O22" s="206">
        <v>0</v>
      </c>
      <c r="P22" s="206">
        <v>0</v>
      </c>
      <c r="Q22" s="207">
        <f t="shared" si="1"/>
        <v>0</v>
      </c>
      <c r="R22" s="206">
        <v>0</v>
      </c>
      <c r="S22" s="206">
        <f>SUM(L22+M22+N22+Q22+R22)</f>
        <v>0</v>
      </c>
      <c r="T22" s="208"/>
    </row>
    <row r="23" spans="1:20" s="203" customFormat="1" ht="52.5">
      <c r="A23" s="339" t="s">
        <v>301</v>
      </c>
      <c r="B23" s="339"/>
      <c r="C23" s="339"/>
      <c r="D23" s="339"/>
      <c r="E23" s="205" t="s">
        <v>51</v>
      </c>
      <c r="F23" s="206"/>
      <c r="G23" s="206"/>
      <c r="H23" s="206"/>
      <c r="I23" s="206"/>
      <c r="J23" s="206"/>
      <c r="K23" s="206"/>
      <c r="L23" s="206">
        <f t="shared" si="0"/>
        <v>0</v>
      </c>
      <c r="M23" s="206"/>
      <c r="N23" s="206">
        <v>0</v>
      </c>
      <c r="O23" s="206">
        <v>0</v>
      </c>
      <c r="P23" s="206">
        <v>0</v>
      </c>
      <c r="Q23" s="207">
        <f t="shared" si="1"/>
        <v>0</v>
      </c>
      <c r="R23" s="206">
        <v>0</v>
      </c>
      <c r="S23" s="206">
        <f>SUM(L23+M23+N23+Q23+R23)</f>
        <v>0</v>
      </c>
      <c r="T23" s="208"/>
    </row>
    <row r="24" spans="1:20" s="203" customFormat="1" ht="27" thickBot="1">
      <c r="A24" s="338" t="s">
        <v>52</v>
      </c>
      <c r="B24" s="338"/>
      <c r="C24" s="338"/>
      <c r="D24" s="338"/>
      <c r="E24" s="210" t="s">
        <v>53</v>
      </c>
      <c r="F24" s="211"/>
      <c r="G24" s="211"/>
      <c r="H24" s="211"/>
      <c r="I24" s="211"/>
      <c r="J24" s="211"/>
      <c r="K24" s="211"/>
      <c r="L24" s="211">
        <f t="shared" si="0"/>
        <v>0</v>
      </c>
      <c r="M24" s="211"/>
      <c r="N24" s="211">
        <v>0</v>
      </c>
      <c r="O24" s="211">
        <v>0</v>
      </c>
      <c r="P24" s="211">
        <v>0</v>
      </c>
      <c r="Q24" s="212">
        <f t="shared" si="1"/>
        <v>0</v>
      </c>
      <c r="R24" s="211">
        <v>0</v>
      </c>
      <c r="S24" s="211">
        <f>SUM(L24+M24+N24+Q24+R24)</f>
        <v>0</v>
      </c>
      <c r="T24" s="209"/>
    </row>
    <row r="25" spans="1:20" s="203" customFormat="1" ht="27" thickTop="1">
      <c r="J25" s="328" t="s">
        <v>22</v>
      </c>
      <c r="K25" s="328"/>
    </row>
    <row r="26" spans="1:20" s="203" customFormat="1" ht="26.25">
      <c r="A26" s="333" t="s">
        <v>54</v>
      </c>
      <c r="B26" s="333"/>
      <c r="C26" s="333"/>
      <c r="D26" s="333"/>
      <c r="E26" s="333"/>
      <c r="F26" s="333"/>
      <c r="G26" s="333"/>
      <c r="H26" s="333"/>
      <c r="I26" s="333"/>
      <c r="J26" s="333"/>
      <c r="K26" s="333"/>
    </row>
    <row r="27" spans="1:20" s="203" customFormat="1" ht="26.25">
      <c r="A27" s="334" t="s">
        <v>4</v>
      </c>
      <c r="B27" s="334"/>
      <c r="C27" s="334"/>
      <c r="D27" s="334"/>
      <c r="E27" s="333" t="s">
        <v>55</v>
      </c>
      <c r="F27" s="333"/>
      <c r="G27" s="333"/>
      <c r="H27" s="333"/>
      <c r="I27" s="333"/>
      <c r="J27" s="333" t="s">
        <v>56</v>
      </c>
      <c r="K27" s="335" t="s">
        <v>12</v>
      </c>
    </row>
    <row r="28" spans="1:20" s="203" customFormat="1" ht="54.75" customHeight="1">
      <c r="A28" s="334"/>
      <c r="B28" s="334"/>
      <c r="C28" s="334"/>
      <c r="D28" s="334"/>
      <c r="E28" s="333"/>
      <c r="F28" s="333"/>
      <c r="G28" s="333"/>
      <c r="H28" s="333"/>
      <c r="I28" s="333"/>
      <c r="J28" s="333"/>
      <c r="K28" s="336"/>
    </row>
    <row r="29" spans="1:20" s="203" customFormat="1" ht="129" customHeight="1">
      <c r="A29" s="334"/>
      <c r="B29" s="334"/>
      <c r="C29" s="334"/>
      <c r="D29" s="334"/>
      <c r="E29" s="213" t="s">
        <v>30</v>
      </c>
      <c r="F29" s="213" t="s">
        <v>57</v>
      </c>
      <c r="G29" s="213" t="s">
        <v>58</v>
      </c>
      <c r="H29" s="213" t="s">
        <v>59</v>
      </c>
      <c r="I29" s="147" t="s">
        <v>36</v>
      </c>
      <c r="J29" s="333"/>
      <c r="K29" s="337"/>
    </row>
    <row r="30" spans="1:20" s="203" customFormat="1" ht="24" customHeight="1">
      <c r="A30" s="326" t="s">
        <v>60</v>
      </c>
      <c r="B30" s="326"/>
      <c r="C30" s="326"/>
      <c r="D30" s="326"/>
      <c r="E30" s="214"/>
      <c r="F30" s="215"/>
      <c r="G30" s="215"/>
      <c r="H30" s="215"/>
      <c r="I30" s="215">
        <f t="shared" ref="I30:I38" si="3">SUM(E30:H30)</f>
        <v>0</v>
      </c>
      <c r="J30" s="215">
        <v>0</v>
      </c>
      <c r="K30" s="215">
        <f t="shared" ref="K30:K38" si="4">I30+J30</f>
        <v>0</v>
      </c>
    </row>
    <row r="31" spans="1:20" s="203" customFormat="1" ht="24" customHeight="1">
      <c r="A31" s="326" t="s">
        <v>302</v>
      </c>
      <c r="B31" s="326"/>
      <c r="C31" s="326"/>
      <c r="D31" s="326"/>
      <c r="E31" s="214"/>
      <c r="F31" s="215"/>
      <c r="G31" s="215"/>
      <c r="H31" s="215"/>
      <c r="I31" s="215">
        <f t="shared" si="3"/>
        <v>0</v>
      </c>
      <c r="J31" s="215">
        <v>0</v>
      </c>
      <c r="K31" s="215">
        <f t="shared" si="4"/>
        <v>0</v>
      </c>
    </row>
    <row r="32" spans="1:20" s="203" customFormat="1" ht="24" customHeight="1">
      <c r="A32" s="332" t="s">
        <v>312</v>
      </c>
      <c r="B32" s="332"/>
      <c r="C32" s="332"/>
      <c r="D32" s="332"/>
      <c r="E32" s="214"/>
      <c r="F32" s="216"/>
      <c r="G32" s="216"/>
      <c r="H32" s="216"/>
      <c r="I32" s="215">
        <f t="shared" si="3"/>
        <v>0</v>
      </c>
      <c r="J32" s="215">
        <v>0</v>
      </c>
      <c r="K32" s="215">
        <f t="shared" si="4"/>
        <v>0</v>
      </c>
    </row>
    <row r="33" spans="1:20" s="203" customFormat="1" ht="24" customHeight="1">
      <c r="A33" s="332" t="s">
        <v>311</v>
      </c>
      <c r="B33" s="332"/>
      <c r="C33" s="332"/>
      <c r="D33" s="332"/>
      <c r="E33" s="214"/>
      <c r="F33" s="216"/>
      <c r="G33" s="216"/>
      <c r="H33" s="216"/>
      <c r="I33" s="215">
        <f t="shared" si="3"/>
        <v>0</v>
      </c>
      <c r="J33" s="215">
        <v>0</v>
      </c>
      <c r="K33" s="215">
        <f t="shared" si="4"/>
        <v>0</v>
      </c>
    </row>
    <row r="34" spans="1:20" s="203" customFormat="1" ht="24" customHeight="1">
      <c r="A34" s="332" t="s">
        <v>310</v>
      </c>
      <c r="B34" s="332"/>
      <c r="C34" s="332"/>
      <c r="D34" s="332"/>
      <c r="E34" s="214"/>
      <c r="F34" s="216"/>
      <c r="G34" s="216"/>
      <c r="H34" s="216"/>
      <c r="I34" s="215">
        <f t="shared" si="3"/>
        <v>0</v>
      </c>
      <c r="J34" s="215">
        <v>0</v>
      </c>
      <c r="K34" s="215">
        <f t="shared" si="4"/>
        <v>0</v>
      </c>
    </row>
    <row r="35" spans="1:20" s="203" customFormat="1" ht="24" customHeight="1">
      <c r="A35" s="332" t="s">
        <v>309</v>
      </c>
      <c r="B35" s="332"/>
      <c r="C35" s="332"/>
      <c r="D35" s="332"/>
      <c r="E35" s="214"/>
      <c r="F35" s="216"/>
      <c r="G35" s="216"/>
      <c r="H35" s="216"/>
      <c r="I35" s="215">
        <f t="shared" si="3"/>
        <v>0</v>
      </c>
      <c r="J35" s="215">
        <v>0</v>
      </c>
      <c r="K35" s="215">
        <f t="shared" si="4"/>
        <v>0</v>
      </c>
    </row>
    <row r="36" spans="1:20" s="203" customFormat="1" ht="24" customHeight="1">
      <c r="A36" s="326" t="s">
        <v>61</v>
      </c>
      <c r="B36" s="326"/>
      <c r="C36" s="326"/>
      <c r="D36" s="326"/>
      <c r="E36" s="214"/>
      <c r="F36" s="215"/>
      <c r="G36" s="215"/>
      <c r="H36" s="215"/>
      <c r="I36" s="215">
        <f t="shared" si="3"/>
        <v>0</v>
      </c>
      <c r="J36" s="215">
        <v>0</v>
      </c>
      <c r="K36" s="215">
        <f t="shared" si="4"/>
        <v>0</v>
      </c>
    </row>
    <row r="37" spans="1:20" s="203" customFormat="1" ht="24" customHeight="1">
      <c r="A37" s="326" t="s">
        <v>62</v>
      </c>
      <c r="B37" s="326"/>
      <c r="C37" s="326"/>
      <c r="D37" s="326"/>
      <c r="E37" s="214"/>
      <c r="F37" s="215"/>
      <c r="G37" s="215"/>
      <c r="H37" s="215"/>
      <c r="I37" s="215">
        <f t="shared" si="3"/>
        <v>0</v>
      </c>
      <c r="J37" s="215">
        <v>0</v>
      </c>
      <c r="K37" s="215">
        <f t="shared" si="4"/>
        <v>0</v>
      </c>
    </row>
    <row r="38" spans="1:20" s="203" customFormat="1" ht="24" customHeight="1">
      <c r="A38" s="326" t="s">
        <v>303</v>
      </c>
      <c r="B38" s="326"/>
      <c r="C38" s="326"/>
      <c r="D38" s="326"/>
      <c r="E38" s="214"/>
      <c r="F38" s="215"/>
      <c r="G38" s="215"/>
      <c r="H38" s="215"/>
      <c r="I38" s="215">
        <f t="shared" si="3"/>
        <v>0</v>
      </c>
      <c r="J38" s="215">
        <v>0</v>
      </c>
      <c r="K38" s="215">
        <f t="shared" si="4"/>
        <v>0</v>
      </c>
    </row>
    <row r="39" spans="1:20" s="217" customFormat="1" ht="26.25">
      <c r="A39" s="327" t="s">
        <v>304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8" t="s">
        <v>22</v>
      </c>
      <c r="S39" s="328"/>
    </row>
    <row r="40" spans="1:20" s="203" customFormat="1" ht="52.5">
      <c r="A40" s="329" t="s">
        <v>4</v>
      </c>
      <c r="B40" s="329"/>
      <c r="C40" s="329"/>
      <c r="D40" s="329"/>
      <c r="E40" s="329"/>
      <c r="F40" s="330" t="s">
        <v>29</v>
      </c>
      <c r="G40" s="330"/>
      <c r="H40" s="330"/>
      <c r="I40" s="330"/>
      <c r="J40" s="330"/>
      <c r="K40" s="330"/>
      <c r="L40" s="330"/>
      <c r="M40" s="218" t="s">
        <v>63</v>
      </c>
      <c r="N40" s="218" t="s">
        <v>64</v>
      </c>
      <c r="O40" s="330" t="s">
        <v>27</v>
      </c>
      <c r="P40" s="330"/>
      <c r="Q40" s="330"/>
      <c r="R40" s="330" t="s">
        <v>65</v>
      </c>
      <c r="S40" s="331" t="s">
        <v>12</v>
      </c>
      <c r="T40" s="219"/>
    </row>
    <row r="41" spans="1:20" s="203" customFormat="1" ht="120.75" customHeight="1">
      <c r="A41" s="329"/>
      <c r="B41" s="329"/>
      <c r="C41" s="329"/>
      <c r="D41" s="329"/>
      <c r="E41" s="329"/>
      <c r="F41" s="218" t="s">
        <v>30</v>
      </c>
      <c r="G41" s="218" t="s">
        <v>31</v>
      </c>
      <c r="H41" s="218" t="s">
        <v>32</v>
      </c>
      <c r="I41" s="218" t="s">
        <v>33</v>
      </c>
      <c r="J41" s="218" t="s">
        <v>34</v>
      </c>
      <c r="K41" s="218" t="s">
        <v>35</v>
      </c>
      <c r="L41" s="218" t="s">
        <v>36</v>
      </c>
      <c r="M41" s="218" t="s">
        <v>37</v>
      </c>
      <c r="N41" s="218" t="s">
        <v>38</v>
      </c>
      <c r="O41" s="218" t="s">
        <v>34</v>
      </c>
      <c r="P41" s="218" t="s">
        <v>39</v>
      </c>
      <c r="Q41" s="218" t="s">
        <v>36</v>
      </c>
      <c r="R41" s="330"/>
      <c r="S41" s="331"/>
    </row>
    <row r="42" spans="1:20" s="203" customFormat="1" ht="24" customHeight="1">
      <c r="A42" s="313" t="s">
        <v>305</v>
      </c>
      <c r="B42" s="314"/>
      <c r="C42" s="314"/>
      <c r="D42" s="314"/>
      <c r="E42" s="315"/>
      <c r="F42" s="206"/>
      <c r="G42" s="206"/>
      <c r="H42" s="206"/>
      <c r="I42" s="206"/>
      <c r="J42" s="206"/>
      <c r="K42" s="206"/>
      <c r="L42" s="206">
        <f>SUM(F42+G42+H42+I42+J42+K42)</f>
        <v>0</v>
      </c>
      <c r="M42" s="206">
        <v>0</v>
      </c>
      <c r="N42" s="206">
        <v>0</v>
      </c>
      <c r="O42" s="206">
        <v>0</v>
      </c>
      <c r="P42" s="206">
        <v>0</v>
      </c>
      <c r="Q42" s="206">
        <f>O42+P42</f>
        <v>0</v>
      </c>
      <c r="R42" s="206">
        <v>0</v>
      </c>
      <c r="S42" s="206">
        <f>L42+M42+N42+R42+Q42</f>
        <v>0</v>
      </c>
    </row>
    <row r="43" spans="1:20" s="203" customFormat="1" ht="26.25">
      <c r="A43" s="316" t="s">
        <v>66</v>
      </c>
      <c r="B43" s="317"/>
      <c r="C43" s="317"/>
      <c r="D43" s="317"/>
      <c r="E43" s="318"/>
      <c r="F43" s="206"/>
      <c r="G43" s="206"/>
      <c r="H43" s="206"/>
      <c r="I43" s="206"/>
      <c r="J43" s="206"/>
      <c r="K43" s="206"/>
      <c r="L43" s="206">
        <f>SUM(F43+G43+H43+I43+J43+K43)</f>
        <v>0</v>
      </c>
      <c r="M43" s="206">
        <v>0</v>
      </c>
      <c r="N43" s="206">
        <v>0</v>
      </c>
      <c r="O43" s="206">
        <v>0</v>
      </c>
      <c r="P43" s="206">
        <v>0</v>
      </c>
      <c r="Q43" s="206">
        <f>O43+P43</f>
        <v>0</v>
      </c>
      <c r="R43" s="206">
        <v>0</v>
      </c>
      <c r="S43" s="206">
        <f>L43+M43+N43+R43+Q43</f>
        <v>0</v>
      </c>
      <c r="T43" s="219"/>
    </row>
    <row r="44" spans="1:20" s="203" customFormat="1" ht="27" thickBot="1">
      <c r="A44" s="319" t="s">
        <v>67</v>
      </c>
      <c r="B44" s="320"/>
      <c r="C44" s="320"/>
      <c r="D44" s="320"/>
      <c r="E44" s="321"/>
      <c r="F44" s="220"/>
      <c r="G44" s="220"/>
      <c r="H44" s="220"/>
      <c r="I44" s="220"/>
      <c r="J44" s="220"/>
      <c r="K44" s="220"/>
      <c r="L44" s="211">
        <f>SUM(F44+G44+H44+I44+J44+K44)</f>
        <v>0</v>
      </c>
      <c r="M44" s="211"/>
      <c r="N44" s="211"/>
      <c r="O44" s="211"/>
      <c r="P44" s="211"/>
      <c r="Q44" s="211">
        <f>O44+P44</f>
        <v>0</v>
      </c>
      <c r="R44" s="211"/>
      <c r="S44" s="211">
        <f>L44+M44+N44+R44+Q44</f>
        <v>0</v>
      </c>
      <c r="T44" s="219"/>
    </row>
    <row r="45" spans="1:20" s="203" customFormat="1" ht="27.75" thickTop="1" thickBot="1">
      <c r="A45" s="322" t="s">
        <v>306</v>
      </c>
      <c r="B45" s="323"/>
      <c r="C45" s="323"/>
      <c r="D45" s="323"/>
      <c r="E45" s="324"/>
      <c r="F45" s="221">
        <f t="shared" ref="F45:S45" si="5">F42+F43+F44</f>
        <v>0</v>
      </c>
      <c r="G45" s="221">
        <f t="shared" si="5"/>
        <v>0</v>
      </c>
      <c r="H45" s="221">
        <f t="shared" si="5"/>
        <v>0</v>
      </c>
      <c r="I45" s="221">
        <f t="shared" si="5"/>
        <v>0</v>
      </c>
      <c r="J45" s="221">
        <f t="shared" si="5"/>
        <v>0</v>
      </c>
      <c r="K45" s="221">
        <f t="shared" si="5"/>
        <v>0</v>
      </c>
      <c r="L45" s="221">
        <f t="shared" si="5"/>
        <v>0</v>
      </c>
      <c r="M45" s="221">
        <f t="shared" si="5"/>
        <v>0</v>
      </c>
      <c r="N45" s="221">
        <f t="shared" si="5"/>
        <v>0</v>
      </c>
      <c r="O45" s="221">
        <f t="shared" si="5"/>
        <v>0</v>
      </c>
      <c r="P45" s="221">
        <f t="shared" si="5"/>
        <v>0</v>
      </c>
      <c r="Q45" s="221">
        <f t="shared" si="5"/>
        <v>0</v>
      </c>
      <c r="R45" s="221">
        <f t="shared" si="5"/>
        <v>0</v>
      </c>
      <c r="S45" s="221">
        <f t="shared" si="5"/>
        <v>0</v>
      </c>
      <c r="T45" s="219"/>
    </row>
    <row r="46" spans="1:20" s="203" customFormat="1" ht="9" customHeight="1" thickTop="1">
      <c r="A46" s="222"/>
      <c r="B46" s="222"/>
      <c r="C46" s="222"/>
      <c r="D46" s="222"/>
      <c r="E46" s="209"/>
      <c r="F46" s="209"/>
      <c r="G46" s="209"/>
      <c r="H46" s="209"/>
      <c r="I46" s="209"/>
      <c r="J46" s="209"/>
      <c r="K46" s="209"/>
      <c r="L46" s="209"/>
      <c r="M46" s="223"/>
      <c r="N46" s="223"/>
      <c r="O46" s="223"/>
      <c r="P46" s="223"/>
      <c r="Q46" s="223"/>
      <c r="R46" s="223"/>
      <c r="S46" s="223"/>
      <c r="T46" s="219"/>
    </row>
    <row r="47" spans="1:20" s="203" customFormat="1" ht="21" customHeight="1">
      <c r="T47" s="209"/>
    </row>
    <row r="48" spans="1:20" s="203" customFormat="1" ht="18" customHeight="1">
      <c r="A48" s="179" t="s">
        <v>68</v>
      </c>
      <c r="B48" s="325" t="s">
        <v>239</v>
      </c>
      <c r="C48" s="325"/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</row>
    <row r="49" spans="1:20" s="108" customFormat="1" ht="21">
      <c r="A49" s="189"/>
      <c r="B49" s="189"/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90"/>
    </row>
  </sheetData>
  <mergeCells count="58">
    <mergeCell ref="A1:S1"/>
    <mergeCell ref="A2:S2"/>
    <mergeCell ref="A3:Q3"/>
    <mergeCell ref="R3:S3"/>
    <mergeCell ref="N5:N6"/>
    <mergeCell ref="O5:Q6"/>
    <mergeCell ref="R5:R7"/>
    <mergeCell ref="S5:S7"/>
    <mergeCell ref="F6:L6"/>
    <mergeCell ref="A8:D8"/>
    <mergeCell ref="A4:D7"/>
    <mergeCell ref="E4:E7"/>
    <mergeCell ref="F4:S4"/>
    <mergeCell ref="F5:L5"/>
    <mergeCell ref="M5:M6"/>
    <mergeCell ref="A9:D9"/>
    <mergeCell ref="A10:D10"/>
    <mergeCell ref="A11:D11"/>
    <mergeCell ref="A12:D12"/>
    <mergeCell ref="A13:D13"/>
    <mergeCell ref="A24:D24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35:D35"/>
    <mergeCell ref="J25:K25"/>
    <mergeCell ref="A26:K26"/>
    <mergeCell ref="A27:D29"/>
    <mergeCell ref="E27:I28"/>
    <mergeCell ref="J27:J29"/>
    <mergeCell ref="K27:K29"/>
    <mergeCell ref="A30:D30"/>
    <mergeCell ref="A31:D31"/>
    <mergeCell ref="A32:D32"/>
    <mergeCell ref="A33:D33"/>
    <mergeCell ref="A34:D34"/>
    <mergeCell ref="A40:E41"/>
    <mergeCell ref="F40:L40"/>
    <mergeCell ref="O40:Q40"/>
    <mergeCell ref="R40:R41"/>
    <mergeCell ref="S40:S41"/>
    <mergeCell ref="A36:D36"/>
    <mergeCell ref="A37:D37"/>
    <mergeCell ref="A38:D38"/>
    <mergeCell ref="A39:Q39"/>
    <mergeCell ref="R39:S39"/>
    <mergeCell ref="A42:E42"/>
    <mergeCell ref="A43:E43"/>
    <mergeCell ref="A44:E44"/>
    <mergeCell ref="A45:E45"/>
    <mergeCell ref="B48:S48"/>
  </mergeCells>
  <printOptions horizontalCentered="1"/>
  <pageMargins left="0.11811023622047245" right="0" top="0.39370078740157483" bottom="0.15748031496062992" header="0.23622047244094491" footer="0"/>
  <pageSetup paperSize="9" scale="45" fitToWidth="0" orientation="landscape" horizontalDpi="300" verticalDpi="300" r:id="rId1"/>
  <headerFooter>
    <oddHeader>&amp;Rหน้าที่ &amp;P / &amp;N</oddHead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สรุปแผนงานบุคลากรภาครัฐ 68</vt:lpstr>
      <vt:lpstr>1.เงินเดือน เลื่อนในงบกลาง</vt:lpstr>
      <vt:lpstr>2.ค่าจ้างประจำ</vt:lpstr>
      <vt:lpstr>3. ค่าตอบแทนพนักงานราชการ</vt:lpstr>
      <vt:lpstr>4. กรอบอัตรากำลัง</vt:lpstr>
      <vt:lpstr>'1.เงินเดือน เลื่อนในงบกลาง'!Print_Titles</vt:lpstr>
      <vt:lpstr>'สรุปแผนงานบุคลากรภาครัฐ 68'!Print_Titles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ณิทนันฑ์  แสงสีทา</dc:creator>
  <cp:lastModifiedBy>DSD2021_07</cp:lastModifiedBy>
  <cp:lastPrinted>2023-10-20T11:41:47Z</cp:lastPrinted>
  <dcterms:created xsi:type="dcterms:W3CDTF">2018-10-24T04:13:29Z</dcterms:created>
  <dcterms:modified xsi:type="dcterms:W3CDTF">2023-10-20T11:43:02Z</dcterms:modified>
</cp:coreProperties>
</file>