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DSD2021_01\Desktop\คำของบประมาณ 2566\"/>
    </mc:Choice>
  </mc:AlternateContent>
  <xr:revisionPtr revIDLastSave="0" documentId="13_ncr:1_{F97C2F66-A9C1-4DB5-912B-04AC1A56C3B7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สรุปแผนงานบุคลากรภาครัฐ 66" sheetId="26" r:id="rId1"/>
    <sheet name="1.เงินเดือน +เงินเพิ่มอื่น" sheetId="25" r:id="rId2"/>
    <sheet name="2.ค่าจ้างประจำ+เงินเพิ่มอื่น" sheetId="23" r:id="rId3"/>
    <sheet name="3. พนักงานราชการ+เงินควบ" sheetId="22" r:id="rId4"/>
    <sheet name="4. กรอบอัตรากำลัง" sheetId="21" r:id="rId5"/>
  </sheets>
  <definedNames>
    <definedName name="_xlnm.Print_Titles" localSheetId="0">'สรุปแผนงานบุคลากรภาครัฐ 66'!$6:$7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22" l="1"/>
  <c r="I37" i="22"/>
  <c r="K37" i="22"/>
  <c r="M37" i="22"/>
  <c r="E37" i="22"/>
  <c r="E10" i="22" s="1"/>
  <c r="E8" i="22" s="1"/>
  <c r="I27" i="22"/>
  <c r="E27" i="22"/>
  <c r="F20" i="22"/>
  <c r="F27" i="22" s="1"/>
  <c r="F34" i="22" s="1"/>
  <c r="F37" i="22" s="1"/>
  <c r="I10" i="22" s="1"/>
  <c r="I8" i="22" s="1"/>
  <c r="G20" i="22"/>
  <c r="G27" i="22" s="1"/>
  <c r="H20" i="22"/>
  <c r="H27" i="22" s="1"/>
  <c r="H34" i="22" s="1"/>
  <c r="H37" i="22" s="1"/>
  <c r="I20" i="22"/>
  <c r="J20" i="22"/>
  <c r="J27" i="22" s="1"/>
  <c r="J34" i="22" s="1"/>
  <c r="J37" i="22" s="1"/>
  <c r="K20" i="22"/>
  <c r="K27" i="22" s="1"/>
  <c r="L20" i="22"/>
  <c r="L27" i="22" s="1"/>
  <c r="L34" i="22" s="1"/>
  <c r="L37" i="22" s="1"/>
  <c r="M20" i="22"/>
  <c r="M27" i="22" s="1"/>
  <c r="N20" i="22"/>
  <c r="N27" i="22" s="1"/>
  <c r="N34" i="22" s="1"/>
  <c r="N37" i="22" s="1"/>
  <c r="E20" i="22"/>
  <c r="C23" i="26" l="1"/>
  <c r="C38" i="26"/>
  <c r="C37" i="26" s="1"/>
  <c r="C36" i="26" s="1"/>
  <c r="G24" i="26" l="1"/>
  <c r="H24" i="26" s="1"/>
  <c r="C25" i="26"/>
  <c r="E23" i="26"/>
  <c r="D31" i="26"/>
  <c r="D30" i="26" s="1"/>
  <c r="E31" i="26"/>
  <c r="E30" i="26" s="1"/>
  <c r="F31" i="26"/>
  <c r="C31" i="26"/>
  <c r="C30" i="26" s="1"/>
  <c r="D38" i="26"/>
  <c r="E38" i="26"/>
  <c r="E37" i="26" s="1"/>
  <c r="E36" i="26" s="1"/>
  <c r="F38" i="26"/>
  <c r="G44" i="26"/>
  <c r="H44" i="26" s="1"/>
  <c r="D43" i="26"/>
  <c r="E43" i="26"/>
  <c r="F43" i="26"/>
  <c r="C43" i="26"/>
  <c r="D14" i="26"/>
  <c r="D11" i="26"/>
  <c r="G47" i="26"/>
  <c r="H47" i="26" s="1"/>
  <c r="G46" i="26"/>
  <c r="H46" i="26" s="1"/>
  <c r="G45" i="26"/>
  <c r="H45" i="26" s="1"/>
  <c r="G42" i="26"/>
  <c r="H42" i="26" s="1"/>
  <c r="G41" i="26"/>
  <c r="H41" i="26" s="1"/>
  <c r="G40" i="26"/>
  <c r="H40" i="26" s="1"/>
  <c r="G39" i="26"/>
  <c r="H39" i="26" s="1"/>
  <c r="G34" i="26"/>
  <c r="H34" i="26" s="1"/>
  <c r="G33" i="26"/>
  <c r="H33" i="26" s="1"/>
  <c r="G32" i="26"/>
  <c r="H32" i="26" s="1"/>
  <c r="G28" i="26"/>
  <c r="H28" i="26" s="1"/>
  <c r="G27" i="26"/>
  <c r="H27" i="26" s="1"/>
  <c r="G26" i="26"/>
  <c r="H26" i="26" s="1"/>
  <c r="G21" i="26"/>
  <c r="H21" i="26" s="1"/>
  <c r="G20" i="26"/>
  <c r="H20" i="26" s="1"/>
  <c r="G19" i="26"/>
  <c r="H19" i="26" s="1"/>
  <c r="G18" i="26"/>
  <c r="H18" i="26" s="1"/>
  <c r="G17" i="26"/>
  <c r="H17" i="26" s="1"/>
  <c r="G16" i="26"/>
  <c r="H16" i="26" s="1"/>
  <c r="G15" i="26"/>
  <c r="H15" i="26" s="1"/>
  <c r="G13" i="26"/>
  <c r="H13" i="26" s="1"/>
  <c r="G12" i="26"/>
  <c r="H12" i="26" s="1"/>
  <c r="E11" i="26"/>
  <c r="E10" i="26" s="1"/>
  <c r="F11" i="26"/>
  <c r="C11" i="26"/>
  <c r="C10" i="26" s="1"/>
  <c r="C14" i="26"/>
  <c r="D25" i="26"/>
  <c r="D23" i="26" s="1"/>
  <c r="E25" i="26"/>
  <c r="F25" i="26"/>
  <c r="F23" i="26" s="1"/>
  <c r="D10" i="26" l="1"/>
  <c r="D9" i="26" s="1"/>
  <c r="C9" i="26"/>
  <c r="C8" i="26" s="1"/>
  <c r="D37" i="26"/>
  <c r="D36" i="26" s="1"/>
  <c r="G43" i="26"/>
  <c r="H43" i="26" s="1"/>
  <c r="G25" i="26"/>
  <c r="H25" i="26" s="1"/>
  <c r="F30" i="26"/>
  <c r="G30" i="26" s="1"/>
  <c r="H30" i="26" s="1"/>
  <c r="G23" i="26"/>
  <c r="H23" i="26" s="1"/>
  <c r="F37" i="26"/>
  <c r="G31" i="26"/>
  <c r="H31" i="26" s="1"/>
  <c r="G38" i="26"/>
  <c r="H38" i="26" s="1"/>
  <c r="E9" i="26"/>
  <c r="E8" i="26" s="1"/>
  <c r="G11" i="26"/>
  <c r="H11" i="26" s="1"/>
  <c r="E14" i="26"/>
  <c r="F14" i="26"/>
  <c r="F10" i="26" s="1"/>
  <c r="D8" i="26" l="1"/>
  <c r="F9" i="26"/>
  <c r="G10" i="26"/>
  <c r="H10" i="26" s="1"/>
  <c r="F36" i="26"/>
  <c r="G36" i="26" s="1"/>
  <c r="H36" i="26" s="1"/>
  <c r="G37" i="26"/>
  <c r="H37" i="26" s="1"/>
  <c r="G14" i="26"/>
  <c r="H14" i="26" s="1"/>
  <c r="E43" i="23"/>
  <c r="E44" i="23"/>
  <c r="G43" i="23"/>
  <c r="M43" i="23"/>
  <c r="F44" i="23"/>
  <c r="F43" i="23" s="1"/>
  <c r="E39" i="23" s="1"/>
  <c r="G44" i="23"/>
  <c r="H44" i="23"/>
  <c r="H43" i="23" s="1"/>
  <c r="I44" i="23"/>
  <c r="I43" i="23" s="1"/>
  <c r="J44" i="23"/>
  <c r="J43" i="23" s="1"/>
  <c r="K44" i="23"/>
  <c r="K43" i="23" s="1"/>
  <c r="L44" i="23"/>
  <c r="L43" i="23" s="1"/>
  <c r="M44" i="23"/>
  <c r="N44" i="23"/>
  <c r="N43" i="23" s="1"/>
  <c r="E22" i="25"/>
  <c r="E26" i="25" s="1"/>
  <c r="E27" i="25" s="1"/>
  <c r="E28" i="25" s="1"/>
  <c r="E29" i="25" s="1"/>
  <c r="E22" i="23"/>
  <c r="E27" i="23" s="1"/>
  <c r="E28" i="23" s="1"/>
  <c r="E29" i="23" s="1"/>
  <c r="E30" i="23" s="1"/>
  <c r="E31" i="23" s="1"/>
  <c r="E32" i="23" s="1"/>
  <c r="E34" i="23" s="1"/>
  <c r="E37" i="23" s="1"/>
  <c r="E11" i="23" s="1"/>
  <c r="E9" i="23" s="1"/>
  <c r="F22" i="23"/>
  <c r="F27" i="23" s="1"/>
  <c r="F28" i="23" s="1"/>
  <c r="F29" i="23" s="1"/>
  <c r="F30" i="23" s="1"/>
  <c r="F31" i="23" s="1"/>
  <c r="F32" i="23" s="1"/>
  <c r="F34" i="23" s="1"/>
  <c r="F37" i="23" s="1"/>
  <c r="I11" i="23" s="1"/>
  <c r="I9" i="23" s="1"/>
  <c r="G22" i="23"/>
  <c r="G27" i="23" s="1"/>
  <c r="G28" i="23" s="1"/>
  <c r="G29" i="23" s="1"/>
  <c r="G30" i="23" s="1"/>
  <c r="G31" i="23" s="1"/>
  <c r="G32" i="23" s="1"/>
  <c r="G34" i="23" s="1"/>
  <c r="G37" i="23" s="1"/>
  <c r="H22" i="23"/>
  <c r="H27" i="23" s="1"/>
  <c r="H28" i="23" s="1"/>
  <c r="H29" i="23" s="1"/>
  <c r="H30" i="23" s="1"/>
  <c r="H31" i="23" s="1"/>
  <c r="H32" i="23" s="1"/>
  <c r="H34" i="23" s="1"/>
  <c r="H37" i="23" s="1"/>
  <c r="I22" i="23"/>
  <c r="I27" i="23" s="1"/>
  <c r="I28" i="23" s="1"/>
  <c r="I29" i="23" s="1"/>
  <c r="I30" i="23" s="1"/>
  <c r="I31" i="23" s="1"/>
  <c r="I32" i="23" s="1"/>
  <c r="I34" i="23" s="1"/>
  <c r="I37" i="23" s="1"/>
  <c r="J22" i="23"/>
  <c r="J27" i="23" s="1"/>
  <c r="J28" i="23" s="1"/>
  <c r="J29" i="23" s="1"/>
  <c r="J30" i="23" s="1"/>
  <c r="J31" i="23" s="1"/>
  <c r="J32" i="23" s="1"/>
  <c r="J34" i="23" s="1"/>
  <c r="J37" i="23" s="1"/>
  <c r="K22" i="23"/>
  <c r="K27" i="23" s="1"/>
  <c r="K28" i="23" s="1"/>
  <c r="K29" i="23" s="1"/>
  <c r="K30" i="23" s="1"/>
  <c r="K31" i="23" s="1"/>
  <c r="K32" i="23" s="1"/>
  <c r="K34" i="23" s="1"/>
  <c r="K37" i="23" s="1"/>
  <c r="L22" i="23"/>
  <c r="L27" i="23" s="1"/>
  <c r="L28" i="23" s="1"/>
  <c r="L29" i="23" s="1"/>
  <c r="L30" i="23" s="1"/>
  <c r="L31" i="23" s="1"/>
  <c r="L32" i="23" s="1"/>
  <c r="L34" i="23" s="1"/>
  <c r="L37" i="23" s="1"/>
  <c r="M22" i="23"/>
  <c r="M27" i="23" s="1"/>
  <c r="M28" i="23" s="1"/>
  <c r="M29" i="23" s="1"/>
  <c r="M30" i="23" s="1"/>
  <c r="M31" i="23" s="1"/>
  <c r="M32" i="23" s="1"/>
  <c r="M34" i="23" s="1"/>
  <c r="M37" i="23" s="1"/>
  <c r="N22" i="23"/>
  <c r="N27" i="23" s="1"/>
  <c r="N28" i="23" s="1"/>
  <c r="N29" i="23" s="1"/>
  <c r="N30" i="23" s="1"/>
  <c r="N31" i="23" s="1"/>
  <c r="N32" i="23" s="1"/>
  <c r="N34" i="23" s="1"/>
  <c r="N37" i="23" s="1"/>
  <c r="E35" i="25" l="1"/>
  <c r="E41" i="25" s="1"/>
  <c r="E44" i="25" s="1"/>
  <c r="E46" i="25" s="1"/>
  <c r="E12" i="25" s="1"/>
  <c r="E11" i="25" s="1"/>
  <c r="E9" i="25" s="1"/>
  <c r="G9" i="26"/>
  <c r="H9" i="26" s="1"/>
  <c r="F8" i="26"/>
  <c r="G8" i="26" s="1"/>
  <c r="H8" i="26" s="1"/>
  <c r="L52" i="25"/>
  <c r="M52" i="25"/>
  <c r="N52" i="25"/>
  <c r="E52" i="25"/>
  <c r="F53" i="25"/>
  <c r="G53" i="25"/>
  <c r="G52" i="25" s="1"/>
  <c r="H53" i="25"/>
  <c r="H52" i="25" s="1"/>
  <c r="E48" i="25" s="1"/>
  <c r="I53" i="25"/>
  <c r="J53" i="25"/>
  <c r="K53" i="25"/>
  <c r="L53" i="25"/>
  <c r="M53" i="25"/>
  <c r="N53" i="25"/>
  <c r="E53" i="25"/>
  <c r="F55" i="25"/>
  <c r="F52" i="25" s="1"/>
  <c r="G55" i="25"/>
  <c r="H55" i="25"/>
  <c r="I55" i="25"/>
  <c r="J55" i="25"/>
  <c r="J52" i="25" s="1"/>
  <c r="K55" i="25"/>
  <c r="L55" i="25"/>
  <c r="M55" i="25"/>
  <c r="N55" i="25"/>
  <c r="E55" i="25"/>
  <c r="F59" i="25"/>
  <c r="G59" i="25"/>
  <c r="H59" i="25"/>
  <c r="I59" i="25"/>
  <c r="I52" i="25" s="1"/>
  <c r="J59" i="25"/>
  <c r="K59" i="25"/>
  <c r="L59" i="25"/>
  <c r="M59" i="25"/>
  <c r="N59" i="25"/>
  <c r="E59" i="25"/>
  <c r="F61" i="25"/>
  <c r="G61" i="25"/>
  <c r="H61" i="25"/>
  <c r="I61" i="25"/>
  <c r="J61" i="25"/>
  <c r="K61" i="25"/>
  <c r="K52" i="25" s="1"/>
  <c r="L61" i="25"/>
  <c r="M61" i="25"/>
  <c r="N61" i="25"/>
  <c r="E61" i="25"/>
  <c r="K13" i="25"/>
  <c r="K15" i="25"/>
  <c r="C8" i="25"/>
  <c r="F36" i="25"/>
  <c r="G36" i="25"/>
  <c r="H36" i="25"/>
  <c r="I36" i="25"/>
  <c r="J36" i="25"/>
  <c r="K36" i="25"/>
  <c r="L36" i="25"/>
  <c r="M36" i="25"/>
  <c r="N36" i="25"/>
  <c r="E36" i="25"/>
  <c r="F35" i="25"/>
  <c r="I35" i="25"/>
  <c r="F30" i="25"/>
  <c r="G30" i="25"/>
  <c r="H30" i="25"/>
  <c r="I30" i="25"/>
  <c r="J30" i="25"/>
  <c r="K30" i="25"/>
  <c r="L30" i="25"/>
  <c r="M30" i="25"/>
  <c r="N30" i="25"/>
  <c r="E30" i="25"/>
  <c r="H27" i="25"/>
  <c r="H28" i="25" s="1"/>
  <c r="H29" i="25" s="1"/>
  <c r="H35" i="25" s="1"/>
  <c r="H41" i="25" s="1"/>
  <c r="H44" i="25" s="1"/>
  <c r="H46" i="25" s="1"/>
  <c r="N22" i="25"/>
  <c r="N26" i="25" s="1"/>
  <c r="N27" i="25" s="1"/>
  <c r="N28" i="25" s="1"/>
  <c r="N29" i="25" s="1"/>
  <c r="N35" i="25" s="1"/>
  <c r="N41" i="25" s="1"/>
  <c r="N44" i="25" s="1"/>
  <c r="N46" i="25" s="1"/>
  <c r="M22" i="25"/>
  <c r="M26" i="25" s="1"/>
  <c r="M27" i="25" s="1"/>
  <c r="M28" i="25" s="1"/>
  <c r="M29" i="25" s="1"/>
  <c r="M35" i="25" s="1"/>
  <c r="M41" i="25" s="1"/>
  <c r="M44" i="25" s="1"/>
  <c r="M46" i="25" s="1"/>
  <c r="L22" i="25"/>
  <c r="L26" i="25" s="1"/>
  <c r="L27" i="25" s="1"/>
  <c r="L28" i="25" s="1"/>
  <c r="L29" i="25" s="1"/>
  <c r="L35" i="25" s="1"/>
  <c r="L41" i="25" s="1"/>
  <c r="L44" i="25" s="1"/>
  <c r="L46" i="25" s="1"/>
  <c r="K22" i="25"/>
  <c r="K26" i="25" s="1"/>
  <c r="K27" i="25" s="1"/>
  <c r="K28" i="25" s="1"/>
  <c r="K29" i="25" s="1"/>
  <c r="K35" i="25" s="1"/>
  <c r="K41" i="25" s="1"/>
  <c r="K44" i="25" s="1"/>
  <c r="K46" i="25" s="1"/>
  <c r="J22" i="25"/>
  <c r="J26" i="25" s="1"/>
  <c r="J27" i="25" s="1"/>
  <c r="J28" i="25" s="1"/>
  <c r="J29" i="25" s="1"/>
  <c r="J35" i="25" s="1"/>
  <c r="J41" i="25" s="1"/>
  <c r="J44" i="25" s="1"/>
  <c r="J46" i="25" s="1"/>
  <c r="I22" i="25"/>
  <c r="I26" i="25" s="1"/>
  <c r="I27" i="25" s="1"/>
  <c r="I28" i="25" s="1"/>
  <c r="I29" i="25" s="1"/>
  <c r="H22" i="25"/>
  <c r="H26" i="25" s="1"/>
  <c r="G22" i="25"/>
  <c r="G26" i="25" s="1"/>
  <c r="G27" i="25" s="1"/>
  <c r="G28" i="25" s="1"/>
  <c r="G29" i="25" s="1"/>
  <c r="G35" i="25" s="1"/>
  <c r="G41" i="25" s="1"/>
  <c r="G44" i="25" s="1"/>
  <c r="G46" i="25" s="1"/>
  <c r="F22" i="25"/>
  <c r="F26" i="25" s="1"/>
  <c r="F27" i="25" s="1"/>
  <c r="F28" i="25" s="1"/>
  <c r="F29" i="25" s="1"/>
  <c r="N15" i="25"/>
  <c r="I15" i="25"/>
  <c r="I14" i="25"/>
  <c r="N13" i="25"/>
  <c r="I13" i="25"/>
  <c r="K15" i="23"/>
  <c r="N15" i="23" s="1"/>
  <c r="I15" i="23"/>
  <c r="K13" i="23"/>
  <c r="N13" i="23" s="1"/>
  <c r="I13" i="23"/>
  <c r="K14" i="22"/>
  <c r="N14" i="22" s="1"/>
  <c r="I14" i="22"/>
  <c r="K12" i="22"/>
  <c r="N12" i="22" s="1"/>
  <c r="I12" i="22"/>
  <c r="F41" i="25" l="1"/>
  <c r="F44" i="25" s="1"/>
  <c r="F46" i="25" s="1"/>
  <c r="I12" i="25" s="1"/>
  <c r="I11" i="25" s="1"/>
  <c r="I9" i="25" s="1"/>
  <c r="I41" i="25"/>
  <c r="I44" i="25" s="1"/>
  <c r="I46" i="25" s="1"/>
  <c r="R48" i="21"/>
  <c r="P48" i="21"/>
  <c r="O48" i="21"/>
  <c r="N48" i="21"/>
  <c r="M48" i="21"/>
  <c r="K48" i="21"/>
  <c r="J48" i="21"/>
  <c r="I48" i="21"/>
  <c r="H48" i="21"/>
  <c r="G48" i="21"/>
  <c r="F48" i="21"/>
  <c r="Q47" i="21"/>
  <c r="L47" i="21"/>
  <c r="S47" i="21" s="1"/>
  <c r="Q46" i="21"/>
  <c r="S46" i="21" s="1"/>
  <c r="L46" i="21"/>
  <c r="Q45" i="21"/>
  <c r="L45" i="21"/>
  <c r="S45" i="21" s="1"/>
  <c r="I40" i="21"/>
  <c r="K40" i="21" s="1"/>
  <c r="I39" i="21"/>
  <c r="K39" i="21" s="1"/>
  <c r="I38" i="21"/>
  <c r="K38" i="21" s="1"/>
  <c r="I37" i="21"/>
  <c r="K37" i="21" s="1"/>
  <c r="I36" i="21"/>
  <c r="K36" i="21" s="1"/>
  <c r="I35" i="21"/>
  <c r="K35" i="21" s="1"/>
  <c r="I34" i="21"/>
  <c r="K34" i="21" s="1"/>
  <c r="I33" i="21"/>
  <c r="K33" i="21" s="1"/>
  <c r="I32" i="21"/>
  <c r="K32" i="21" s="1"/>
  <c r="Q26" i="21"/>
  <c r="L26" i="21"/>
  <c r="Q25" i="21"/>
  <c r="L25" i="21"/>
  <c r="S25" i="21" s="1"/>
  <c r="Q24" i="21"/>
  <c r="L24" i="21"/>
  <c r="Q23" i="21"/>
  <c r="L23" i="21"/>
  <c r="S23" i="21" s="1"/>
  <c r="Q22" i="21"/>
  <c r="L22" i="21"/>
  <c r="Q21" i="21"/>
  <c r="L21" i="21"/>
  <c r="Q20" i="21"/>
  <c r="L20" i="21"/>
  <c r="Q19" i="21"/>
  <c r="L19" i="21"/>
  <c r="S19" i="21" s="1"/>
  <c r="Q18" i="21"/>
  <c r="L18" i="21"/>
  <c r="Q17" i="21"/>
  <c r="L17" i="21"/>
  <c r="S17" i="21" s="1"/>
  <c r="Q16" i="21"/>
  <c r="L16" i="21"/>
  <c r="Q15" i="21"/>
  <c r="L15" i="21"/>
  <c r="Q14" i="21"/>
  <c r="L14" i="21"/>
  <c r="S14" i="21" s="1"/>
  <c r="Q13" i="21"/>
  <c r="L13" i="21"/>
  <c r="S13" i="21" s="1"/>
  <c r="Q12" i="21"/>
  <c r="L12" i="21"/>
  <c r="S12" i="21" s="1"/>
  <c r="Q11" i="21"/>
  <c r="L11" i="21"/>
  <c r="Q10" i="21"/>
  <c r="L10" i="21"/>
  <c r="Q9" i="21"/>
  <c r="L9" i="21"/>
  <c r="Q8" i="21"/>
  <c r="L8" i="21"/>
  <c r="S8" i="21" s="1"/>
  <c r="S26" i="21" l="1"/>
  <c r="S15" i="21"/>
  <c r="S21" i="21"/>
  <c r="Q48" i="21"/>
  <c r="S18" i="21"/>
  <c r="S22" i="21"/>
  <c r="S16" i="21"/>
  <c r="S20" i="21"/>
  <c r="S24" i="21"/>
  <c r="L48" i="21"/>
  <c r="S11" i="21"/>
  <c r="S9" i="21"/>
  <c r="S10" i="21"/>
  <c r="S48" i="21"/>
</calcChain>
</file>

<file path=xl/sharedStrings.xml><?xml version="1.0" encoding="utf-8"?>
<sst xmlns="http://schemas.openxmlformats.org/spreadsheetml/2006/main" count="578" uniqueCount="307">
  <si>
    <t>เงินประจำตำแหน่ง</t>
  </si>
  <si>
    <t>เงินเพิ่ม</t>
  </si>
  <si>
    <t>ค่าตอบแทนรายเดือน</t>
  </si>
  <si>
    <t>2. งบดำเนินงาน</t>
  </si>
  <si>
    <t>รายการ</t>
  </si>
  <si>
    <t>อัตรา</t>
  </si>
  <si>
    <t>MTEF</t>
  </si>
  <si>
    <t>(2) อัตราใหม่</t>
  </si>
  <si>
    <t>2.1.2 ค่าใช้สอย</t>
  </si>
  <si>
    <t>2.1 ค่าตอบแทน ใช้สอยและวัสดุ</t>
  </si>
  <si>
    <t>(1) อัตราเดิม</t>
  </si>
  <si>
    <t>แผนงานบุคลากรภาครัฐ</t>
  </si>
  <si>
    <t>รวมทั้งสิ้น</t>
  </si>
  <si>
    <t>วงเงิน</t>
  </si>
  <si>
    <t>ร้อยละ</t>
  </si>
  <si>
    <t>ปี 2565</t>
  </si>
  <si>
    <t>ข้อเสนอ</t>
  </si>
  <si>
    <t>คำขอ</t>
  </si>
  <si>
    <t>คำชี้แจง</t>
  </si>
  <si>
    <t>หน่วย : ล้านบาท (ทศนิยม 4 ตำแหน่ง)</t>
  </si>
  <si>
    <t>(แผนงานบุคลากรภาครัฐ)</t>
  </si>
  <si>
    <t>เงินเพิ่มการครองชีพชั่วคราว</t>
  </si>
  <si>
    <t>ส่วนที่ 2 คำนวณกรอบอัตรากำลังพนักงานราชการที่สามารถจ้าง</t>
  </si>
  <si>
    <t>หน่วย : อัตรา</t>
  </si>
  <si>
    <t>สูตร
คำนวณ</t>
  </si>
  <si>
    <t>พนักงานราชการ</t>
  </si>
  <si>
    <t>พนักงานราชการที่ คพร. อนุมัติ/จัดสรร
ตามกรอบอัตรากำลังพนักงานราชการ รอบปัจจุบัน</t>
  </si>
  <si>
    <t>พรก. กลุ่ม 2</t>
  </si>
  <si>
    <t>พรก. กลุ่ม 3</t>
  </si>
  <si>
    <t>กรอบอัตรากำลังพนักงานราชการเพิ่มเติม
เพื่อรองรับการจ้างพนักงานราชการศักยภาพสูง</t>
  </si>
  <si>
    <t>พรก. ที่จ้างทดแทนข้าราชการที่เกษียณอายุ (ที่ คพร. อนุมัติกรอบแล้ว)</t>
  </si>
  <si>
    <t>พรก. กลุ่ม 1</t>
  </si>
  <si>
    <t>บริการ</t>
  </si>
  <si>
    <t>เทคนิค</t>
  </si>
  <si>
    <t>บริหารทั่วไป</t>
  </si>
  <si>
    <t>วิชาชีพเฉพาะ</t>
  </si>
  <si>
    <t>เชี่ยวชาญเฉพาะ</t>
  </si>
  <si>
    <t>เชี่ยวชาญพิเศษ</t>
  </si>
  <si>
    <t>รวม</t>
  </si>
  <si>
    <t>(ครม. 5 ตค 47)</t>
  </si>
  <si>
    <t>เพิ่มใหม่ตามยุทธศาสตร์ประเทศ (CS)</t>
  </si>
  <si>
    <t>เชื่อยวพิเศษ</t>
  </si>
  <si>
    <t>(1) กรอบอัตรากำลัง พรก. ที่ คพร. อนุมัติ /จัดสรร /ปรับปรุงกรอบล่าสุด</t>
  </si>
  <si>
    <t>(2) ลูกจ้างประจำที่เป็นฐานกรอบ พรก (เทียบประเภทตำแหน่ง พรก.)</t>
  </si>
  <si>
    <t>(3) อัตรา พรก. ที่สามารถจ้างได้ ตามกรอบ คพร. 
/พรก. กลุ่มที่ 2/ พรก. กลุ่มที่ 3</t>
  </si>
  <si>
    <t>(3) = (1)-(2)</t>
  </si>
  <si>
    <t>(4)  อัตรา พรก. ทดแทนลูกจ้างประจำที่เกษียณ /ตาย/ลาออก 
ปี งปม. 60-63 (ไม่รวมลูกจ้างประจำ 4 ประเภท ที่มีลักษรณะงานจ้างเหมาบริการ ได้แก่ รปภ./แม่บ้าน/คนสวน/พนักงานขับรถยนต์) รวมทั้ง พรก. กลุ่มอื่นที่กฎหมายกำหนดให้ยุบเลิก เมือหมดสัญญา/เกษียณ/ตาย/ออก ระหว่างปี</t>
  </si>
  <si>
    <t>(4)= ผลรวมของ (4.1) ถึง (4.4)</t>
  </si>
  <si>
    <t>(4.1)  อัตรา พรก. ทดแทนลูกจ้างประจำที่เกษียณ /ตาย/ออก ปี งปม. 60</t>
  </si>
  <si>
    <t>(4.2)  อัตรา พรก. ทดแทนลูกจ้างประจำที่เกษียณ /ตาย/ออก ปี งปม. 61</t>
  </si>
  <si>
    <t>(4.3)  อัตรา พรก. ทดแทนลูกจ้างประจำที่เกษียณ /ตาย/ออก ปี งปม. 62</t>
  </si>
  <si>
    <t>(4.4)  อัตรา พรก. ทดแทนลูกจ้างประจำที่เกษียณ /ตาย/ออก ปี งปม. 63</t>
  </si>
  <si>
    <t>(5)  ยุบ  พรก. กลุ่มที่ 2 /พรก. กลุ่มที่ 3/พนักงานศักยภาพสูง</t>
  </si>
  <si>
    <t>(5)=(4)</t>
  </si>
  <si>
    <t>(6)  คงเหลือ พรก. กลุ่ม 2 / พรก. กลุ่ม 3/พนักงานศักยภาพสูง</t>
  </si>
  <si>
    <t>(6)=(1)-(5)</t>
  </si>
  <si>
    <t>(7)  สรุป อัตรา พรก. ที่สามารถจ้างได้ เมื่อรวม พรก. ทดแทนลูกจ้างประจำที่เกษียณ/ตาย/ออก ปี งปม. 60-63 แล้ว</t>
  </si>
  <si>
    <t>(7)=(3)+(4)</t>
  </si>
  <si>
    <t>(8)  จำนวน อัตรา พรก. ที่มีสัญญาจ้างแล้ว ปี งปม. 2563</t>
  </si>
  <si>
    <t>(8)=(8.1)+(8.2)</t>
  </si>
  <si>
    <t>(8.1)  อัตรา พรก. ที่ได้รับจัดสรร งมป. ปี 2563 (ตาม พรบ. )</t>
  </si>
  <si>
    <t>(8.2)  อัตราใหม่กลางปี 2562 และ 2563 (ที่ยังไม่ได้ตั้งงบประมาณ)</t>
  </si>
  <si>
    <t>(9)  คงเหลือ กรอบ พรก. ที่สามารถจ้างได้ ในปี งปม. 64</t>
  </si>
  <si>
    <t>(9)=(7)-(8)</t>
  </si>
  <si>
    <t>(10)  หัก อัตราเกษียณ /ตาย/ออก แล้วยุบไป ของปี งปม. 63</t>
  </si>
  <si>
    <t>(10)=(4.4)</t>
  </si>
  <si>
    <t>(11)  บวก อัตราใหม่ ปี 2564</t>
  </si>
  <si>
    <t>(12)  สรุป เสนอตั้ง งปม. ปี 2564</t>
  </si>
  <si>
    <t>(12)=(8)-(10)+(11)</t>
  </si>
  <si>
    <t>(13)  คงเหลือ กรอบ พรก. ที่สามารถจ้างได้ในปีถัดไป</t>
  </si>
  <si>
    <t>(13)=(7)-(12)</t>
  </si>
  <si>
    <t>ลูกจ้างประจำ</t>
  </si>
  <si>
    <t>ลูกจ้างประจำ
(ตำแหน่งที่ไม่มีลักษณะงานจ้างเหมาบริการและ
สามารถจ้าง พรก. ทดแทนได้)</t>
  </si>
  <si>
    <t>ลูกจ้างประจำ 4 ประเภท ที่มีลักษณะงานจ้างเหมาบริการ
(แม่บ้าน/คนสวน/คนขัยรถ/รปภ)</t>
  </si>
  <si>
    <t>ช่าง</t>
  </si>
  <si>
    <t>สนับสนุน</t>
  </si>
  <si>
    <t>เทคนิคพิเศษ</t>
  </si>
  <si>
    <t>(1) ลูกจ้างประจำที่เป็นฐานกรอบ พรก</t>
  </si>
  <si>
    <t>(2) จำนวนลูกจ้างประจำที่เกษียณ /ตาย/ออก ปี งปม. 59 - 63 ทั้งหมด</t>
  </si>
  <si>
    <t>(2.1) ลูกจ้างประจำที่เกษียณ /ตาย/ออก ปี งปม. 59 - 60</t>
  </si>
  <si>
    <t>(2.2) ลูกจ้างประจำที่เกษียณ /ตาย/ออก ปี งปม. 61</t>
  </si>
  <si>
    <t>(2.3) ลูกจ้างประจำที่เกษียณ /ตาย/ออก ปี งปม. 62</t>
  </si>
  <si>
    <t>(2.4) ลูกจ้างประจำที่เกษียณ /ตาย/ออก ปี งปม. 63</t>
  </si>
  <si>
    <t>(3) ยุบ (ไปจ้างเหมาแทน)</t>
  </si>
  <si>
    <t>(4) ลูกจ้างประจำที่เป็นฐานกรอบ พรก.คงเหลือ</t>
  </si>
  <si>
    <t>(5) จำนวน ลปจ.ที่เสนอตั้ง งปม. 2564</t>
  </si>
  <si>
    <t>พรก.
 กลุ่ม 2</t>
  </si>
  <si>
    <t>พรก. 
กลุ่ม 3</t>
  </si>
  <si>
    <t>พรก. ที่จ้างทดแทนข้าราชการที่เกษียณอายุ (ที่ อ.ก.พ. กระทรวง อนุมัติแล้ว)</t>
  </si>
  <si>
    <t>2. คงเหลือ กรอบ พรก. ที่สามารถจ้างได้ในปีถัดไป</t>
  </si>
  <si>
    <t>3. ลูกจ้างประจำที่เป็นฐานกรอบ พรก.คงเหลือ</t>
  </si>
  <si>
    <t xml:space="preserve">หมายเหตุ </t>
  </si>
  <si>
    <t>กระทรวง :</t>
  </si>
  <si>
    <t>กระทรวงแรงงาน</t>
  </si>
  <si>
    <t>หน่วยงาน :</t>
  </si>
  <si>
    <t>กรมพัฒนาฝีมือแรงงาน</t>
  </si>
  <si>
    <t>สรุป เสนอตั้งงบประมาณ</t>
  </si>
  <si>
    <t>จำนวน</t>
  </si>
  <si>
    <t>งบประมาณ</t>
  </si>
  <si>
    <t>ล้านบาท (รวมส่วนควบและค่าใช้จ่ายตามสิทธิ)</t>
  </si>
  <si>
    <t>ประกอบด้วย</t>
  </si>
  <si>
    <t>ล้านบาท (ไม่รวมส่วนควบ)</t>
  </si>
  <si>
    <t>ลบ.</t>
  </si>
  <si>
    <t>คิดเป็นร้อยละ</t>
  </si>
  <si>
    <t>คงเหลือ</t>
  </si>
  <si>
    <t xml:space="preserve">     (ไม่รวมส่วนควบเงินเดือน)</t>
  </si>
  <si>
    <t>(ไม่รวมส่วนควบเงินเดือน)</t>
  </si>
  <si>
    <t>อัตราเดิม ปี 2563</t>
  </si>
  <si>
    <t>(1) ค่าตอบแทนพนักงานราชการ กลุ่มทั่วไป ใช้ผลเบิกจ่าย ปี 2563  เฉลี่ยต่อเดือน</t>
  </si>
  <si>
    <t xml:space="preserve">(1.1) พนักงานราชการ กลุ่ม 1 ตามกรอบ คพร.  (ซึ่งไม่รวมกลุ่มเชี่ยวชาญพิเศษ )  </t>
  </si>
  <si>
    <t>(1.2) พนักงานราชการ กลุ่ม 2 (ตามมติ ครม. 5 ต.ค. 47)</t>
  </si>
  <si>
    <t xml:space="preserve">(1.3) พนักงานราชการ กลุ่มที่ 3  (CS) </t>
  </si>
  <si>
    <t xml:space="preserve">(1.4) พนักงานราชการที่จ้างทดแทนข้าราชการที่เกษียณอายุราชการ </t>
  </si>
  <si>
    <t>(1.5) ค่าตอบแทนพนักงานราชการ กลุ่มทั่วไป ใช้ผลเบิกจ่าย ปี 2563  เฉลี่ยต่อเดือน</t>
  </si>
  <si>
    <t>(2) ค่าตอบแทนพนักงานราชการ กลุ่มเชี่ยวชาญพิเศษ และ พนักงานราชการศักยภาพสูง
ใช้ผลเบิกจ่าย ปี 2563  เฉลี่ยต่อเดือน</t>
  </si>
  <si>
    <t xml:space="preserve">(3) ค่าตอบแทนฯ กลุ่มทั่วไป 12 เดือน (ต.ค. 62 - ก.ย. 63) = (1) x 12 เดือน </t>
  </si>
  <si>
    <t xml:space="preserve">(4) ค่าตอบแทนฯ กลุ่มเชี่ยวชาญพิเศษ 12 เดือน (ต.ค. 62 - ก.ย. 63) = (2) x 12 เดือน </t>
  </si>
  <si>
    <t>(5) ค่าตอบแทนพนักงานราชการที่หมดสัญญา ปี 2563 (12 เดือน)</t>
  </si>
  <si>
    <t>(6) อัตราใหม่ปี 2563 และ อัตราตั้งกลางปี ปรับให้เต็มปี (ตั้ง 12 เดือน)</t>
  </si>
  <si>
    <t xml:space="preserve">(6.1) อัตราใหม่ปี 2563 </t>
  </si>
  <si>
    <t>(6.2) อัตรากลางปี /อัตราหมุนเวียนที่มีรายชื่อพร้อมบรรจุ</t>
  </si>
  <si>
    <t>(7) อัตราหมุนเวียน (จากการเกษียณ ตาย ลาออก ระหว่างปี)</t>
  </si>
  <si>
    <t>(8) ค่าตอบแทน ปี 2564 เต็มปี = {[(3) - (5) + (6)] x 104%} + (4) + (7)</t>
  </si>
  <si>
    <t>(9) อัตราตั้งใหม่ (ใช้อัตราเงินเดือนแรกบรรจุ)</t>
  </si>
  <si>
    <t>(10) สรุปค่าตอบแทนพนักงานราชการ ปีงบประมาณ 2564 = (8) + (9)</t>
  </si>
  <si>
    <t>กรณี ลูกจ้างประจำเกษียณแล้วยุบ และจ้างพนักงานราชการทดแทน</t>
  </si>
  <si>
    <t>(กรณีเงินเลื่อนขั้นอยู่ในงบกลาง และมีการเลื่อนเงินเดือนปีละ 2 ครั้ง)</t>
  </si>
  <si>
    <t>(1) ค่าจ้างประจำทุกอัตราปี 2563</t>
  </si>
  <si>
    <t>(2) ค่าจ้างประจำผู้เกษียณปี 2563 = (2.1)+(2.2+(2.3)+(2.4)</t>
  </si>
  <si>
    <t>(2.1) อัตราเกษียณ กลุ่มงานบริการ</t>
  </si>
  <si>
    <t>(2.2) อัตราเกษียณ กลุ่มงานสนับสนุน</t>
  </si>
  <si>
    <t>(2.3) อัตราเกษียณ กลุ่มงานช่าง</t>
  </si>
  <si>
    <t>(2.4) อัตราเกษียณ กลุ่มงานเทคนิคพิเศษ</t>
  </si>
  <si>
    <t>(3) ค่าจ้างประจำปี 2563 (หักเกษียณ) = (1) - (2)</t>
  </si>
  <si>
    <t>(4) ฐานค่าจ้าง 6 เดือนแรก = (3) x 6 เดือน</t>
  </si>
  <si>
    <t>(5) ฐานค่าจ้าง  6 เดือนหลัง = (4) + เงินเลื่อนขั้น 3%</t>
  </si>
  <si>
    <t xml:space="preserve">(6) ฐานค่าจ้างประจำทั้งปี 2564 = (5) x 2 </t>
  </si>
  <si>
    <t>(7) รวมเงินเลื่อนขั้นปี 2564  = (6) x 1.06</t>
  </si>
  <si>
    <t>(8) สรุปค่าจ้างประจำ ปีงบประมาณ 2564 = (7)</t>
  </si>
  <si>
    <t>(9) เงินเดือนเต็มขั้นของลูกจ้างประจำ</t>
  </si>
  <si>
    <t>MTEF ปี 2565-2567 ไม่เสนอตั้ง</t>
  </si>
  <si>
    <t>(10) สรุปค่าจ้างประจำ ปีงบประมาณ 64 = (8) - (9)</t>
  </si>
  <si>
    <t>(11) อัตราตั้งใหม่ (ใช้อัตราเงินเดือนแรกบรรจุ)</t>
  </si>
  <si>
    <t>(12) เสนอตั้ง เงินเดือน งปม. ปี 2564 = (10) + (11)</t>
  </si>
  <si>
    <t>ล้านบาท</t>
  </si>
  <si>
    <t>ประเภท</t>
  </si>
  <si>
    <t>เงิน พ.ส.ร. (เงินเพิ่มพิเศษสำหรับการสู้รบ) [อัตราเดิม]</t>
  </si>
  <si>
    <t>เงิน สปพ. (เงินสวัสดิการสำหรับการปฎิบัติงานประจำสำนักงานในพื้นที่พิเศษ) [อัตราเดิม]</t>
  </si>
  <si>
    <t>สำหรับส่วนราชการทั่วไป , มหาวิทยาลัย (เฉพาะข้าราชการ)</t>
  </si>
  <si>
    <t>กรอบอัตรากำลัง</t>
  </si>
  <si>
    <t>(1) อัตราที่มีคนครอง</t>
  </si>
  <si>
    <t>(2) อัตราว่างมีเงิน</t>
  </si>
  <si>
    <t>(3) อัตราว่างไม่มีเงิน</t>
  </si>
  <si>
    <t>(2) ใช้เงินเลื่อนขั้น (งบกลาง)</t>
  </si>
  <si>
    <t>(1) เงินเดือนทุกอัตราปี 2563 (ใช้ผลเบิกจ่ายจริงเฉลี่ยต่อเดือน)</t>
  </si>
  <si>
    <t>(2) เงินเดือนผู้เกษียณปี 2563 = (2.1)+(2.2)+(2.3)</t>
  </si>
  <si>
    <t>(2.1) อัตราเกษียณ ตำแหน่งประเภทบริหารและอำนวยการ</t>
  </si>
  <si>
    <t>(2.2) อัตราเษียณ ตำแหน่งประเภทวิชาการ</t>
  </si>
  <si>
    <t>(2.3) อัตราเกษียณ ตำแหน่งประเภททั่วไป</t>
  </si>
  <si>
    <t>(3) เงินเดือนปี 2563 (หักเกษียณ) = (1) - (2)</t>
  </si>
  <si>
    <t>(4) ฐานเงินเดือน 6 เดือนแรก = (3) x 6 เดือน</t>
  </si>
  <si>
    <t>(5) ฐานเงินเดือน 6 เดือนหลัง = (4) + เงินเลื่อนขั้น 3.00%</t>
  </si>
  <si>
    <t xml:space="preserve">(6) ฐานเงินเดือนทั้งปี 2564 = (5) x 2 </t>
  </si>
  <si>
    <t>(7) การปรับเงินเดือนให้เต็มปี (ตั้ง 12 เดือน) = (7.1)+(7.2)+(7.3)</t>
  </si>
  <si>
    <t>(7.1) อัตราใหม่ปี 2563 เต็มปี</t>
  </si>
  <si>
    <t xml:space="preserve">(7.2) อัตราใหม่กลางปี </t>
  </si>
  <si>
    <t>(7.3) อัตราว่างมีเงินพร้อมบรรจุ</t>
  </si>
  <si>
    <t>(8) อัตราว่างมีเงินที่มีประกาศสรรหาแล้ว (ตั้ง 6 เดือน)</t>
  </si>
  <si>
    <t>ยังไม่มีประกาศสรรหาใหม่</t>
  </si>
  <si>
    <t>(9) ฐานปี 2564 สำหรับคำนวณเงินเลื่อนขั้น = (6)+(7)+(8)</t>
  </si>
  <si>
    <t xml:space="preserve">(10) ตั้งทดแทนอัตราเกษียณ ปี 2563  
</t>
  </si>
  <si>
    <t>(10.1) อัตราทดแทนเกษียณ ตำแหน่งประเภทบริหารและอำนวยการ</t>
  </si>
  <si>
    <t>(10.2) อัตราทดแทนเกษียณ ตำแหน่งประเภทวิชาการและทั่วไป</t>
  </si>
  <si>
    <t>(10.3) อัตราเกษียณที่ อ.ก.พ. กระทรวง จัดสรรคืน</t>
  </si>
  <si>
    <t>(11) ตั้งอัตราว่างมีเงิน (ตั้ง 4 เดือน ยกเว้นส่วนราชการที่มีอัตราเกิน 100,000 อัตรา 
ตั้ง 2 เดือน)</t>
  </si>
  <si>
    <t xml:space="preserve"> ตั้งงบประมาณไม่เกินร้อยละ 10 ของอัตราว่างของส่วนราชการนั้น หรือกรณีมีแผนจะรับสมัครข้าราชการใหม่แต่ยังไม่ได้เริ่มดำเนินการใดๆ ให้ตั้งงบประมาณ 4 เดือน                                                  - มีแผนขอใช้บัญชีจากส่วนราชการอื่น ยังไม่ได้ดำเนินการ ตั้งขอ 4 เดือน                                     - ปี 65-67 ประมาณการหักจากอัตราว่างที่พร้อมบรรจุ ตั้ง 4 เดือน</t>
  </si>
  <si>
    <t>(12) ประมาณการงบประมาณปี 2564 (ไม่รวมอัตราใหม่) = (9)+(10)+(11)</t>
  </si>
  <si>
    <t>(13) อัตราตั้งใหม่ (ใช้อัตราเงินเดือนแรกบรรจุ)</t>
  </si>
  <si>
    <t>(14) ประมาณการงบประมาณปี 2564  = (12)+(13)</t>
  </si>
  <si>
    <t>(15) หัก เงินเดือนเต็มขั้นของข้าราชการ ปี 2563</t>
  </si>
  <si>
    <t>เต็มปี</t>
  </si>
  <si>
    <t>(16) เสนอตั้ง เงินเดือน งปม. ปี 2564 = (14)-(15)</t>
  </si>
  <si>
    <t>เงินประจำตำแหน่ง [อัตราเดิม]</t>
  </si>
  <si>
    <t>ค่าตอบแทนรายเดือน [อัตราเดิม]</t>
  </si>
  <si>
    <t>เงินค่าตอบแทนรายเดือนสำหรับข้าราชการระดับ 8 และ 8ว หรือเทียบเท่าตามระเบียบฯ ข้อ 6 [อัตราเดิม]</t>
  </si>
  <si>
    <t>ปีงบประมาณ 2562-2563 ค่าตอบแทนรายเดือนสำหรับข้าราชการฯ (ต.ข.ท.ปจต.) อยู่ในรายการ เงินประจำตำแหน่งของข้าราชการ</t>
  </si>
  <si>
    <t>เงินค่าตอบแทนเท่ากับเงินประจำตำแหน่ง [อัตราเดิม]</t>
  </si>
  <si>
    <t>เงินเพิ่มการครองชีพชั่วคราว [อัตราเดิม]</t>
  </si>
  <si>
    <t>เงิน พ.ต.ก. (เงินเพิ่มตำแหน่งที่มีเหตุพิเศษของขรก.พลเรือน (ผู้ปฏิบัติงานด้านนิติกร)) [อัตราเดิม]</t>
  </si>
  <si>
    <t>เงิน สปพ. (เงินสวัสดิการสำหรับการปฏิบัติงานประจำสำนักงานในพื้นที่พิเศษ ) [อัตราเดิม]</t>
  </si>
  <si>
    <t>พรบ.ปี 2564</t>
  </si>
  <si>
    <r>
      <rPr>
        <b/>
        <u/>
        <sz val="17"/>
        <color indexed="8"/>
        <rFont val="TH SarabunPSK"/>
        <family val="2"/>
      </rPr>
      <t>ส่วนที่ 1</t>
    </r>
    <r>
      <rPr>
        <b/>
        <sz val="17"/>
        <color indexed="8"/>
        <rFont val="TH SarabunPSK"/>
        <family val="2"/>
      </rPr>
      <t xml:space="preserve">  เงินเดือน </t>
    </r>
  </si>
  <si>
    <r>
      <rPr>
        <b/>
        <u/>
        <sz val="17"/>
        <color indexed="8"/>
        <rFont val="TH SarabunPSK"/>
        <family val="2"/>
      </rPr>
      <t>ส่วนที่ 1.1</t>
    </r>
    <r>
      <rPr>
        <b/>
        <sz val="17"/>
        <color indexed="8"/>
        <rFont val="TH SarabunPSK"/>
        <family val="2"/>
      </rPr>
      <t xml:space="preserve"> แบบคำนวณเงินเดือน</t>
    </r>
  </si>
  <si>
    <r>
      <rPr>
        <b/>
        <u/>
        <sz val="17"/>
        <color indexed="8"/>
        <rFont val="TH SarabunPSK"/>
        <family val="2"/>
      </rPr>
      <t>ส่วนที่ 2</t>
    </r>
    <r>
      <rPr>
        <b/>
        <sz val="17"/>
        <color indexed="8"/>
        <rFont val="TH SarabunPSK"/>
        <family val="2"/>
      </rPr>
      <t xml:space="preserve">  เงินเพิ่มอื่นที่จ่ายควบกับเงินเดือน</t>
    </r>
  </si>
  <si>
    <r>
      <rPr>
        <b/>
        <u/>
        <sz val="17"/>
        <color indexed="8"/>
        <rFont val="TH SarabunPSK"/>
        <family val="2"/>
      </rPr>
      <t>หมายเหตุ</t>
    </r>
    <r>
      <rPr>
        <sz val="17"/>
        <color indexed="8"/>
        <rFont val="TH SarabunPSK"/>
        <family val="2"/>
      </rPr>
      <t xml:space="preserve"> : 
1. การกำหนดทะเบียนรายการ/ชื่อรายการ ต้องตรงกับชื่อที่กำหนดไว้ตามระเบียบและข้อกำหนดตามกฎหมายที่เกี่ยวข้อง
2. MTEF 2564-2566 เสนอตั้งเท่า งปม. 2563</t>
    </r>
  </si>
  <si>
    <t xml:space="preserve">                     หน่วย : ล้านบาท (ทศนิยม 4 ตำแหน่ง)</t>
  </si>
  <si>
    <r>
      <rPr>
        <b/>
        <u/>
        <sz val="17"/>
        <color indexed="8"/>
        <rFont val="TH SarabunPSK"/>
        <family val="2"/>
      </rPr>
      <t>ส่วนที่ 1</t>
    </r>
    <r>
      <rPr>
        <b/>
        <sz val="17"/>
        <color indexed="8"/>
        <rFont val="TH SarabunPSK"/>
        <family val="2"/>
      </rPr>
      <t xml:space="preserve">  แบบคำนวณค่าจ้างประจำ</t>
    </r>
  </si>
  <si>
    <r>
      <rPr>
        <b/>
        <u/>
        <sz val="17"/>
        <color indexed="8"/>
        <rFont val="TH SarabunPSK"/>
        <family val="2"/>
      </rPr>
      <t>ส่วนที่ 1</t>
    </r>
    <r>
      <rPr>
        <b/>
        <sz val="17"/>
        <color indexed="8"/>
        <rFont val="TH SarabunPSK"/>
        <family val="2"/>
      </rPr>
      <t xml:space="preserve">  แบบคำนวณค่าตอบแทนพนักงานราชการ</t>
    </r>
  </si>
  <si>
    <t>1. งบบุคลากร</t>
  </si>
  <si>
    <t>1.1.1 เงินเดือน</t>
  </si>
  <si>
    <t>1.1.2 เงินอื่นๆ ที่จ่ายควบกับเงินเดือน</t>
  </si>
  <si>
    <t>(1) เงินประจำตำแหน่งของข้าราชการ</t>
  </si>
  <si>
    <t>(2) เงินเพิ่มพิเศษสำหรับการสู้รบ (พ.ส.ร)</t>
  </si>
  <si>
    <t xml:space="preserve">(3) เงินสวัสดิการสำหรับการปฏิบัติงานประจำสำนักงานในพื้นที่พิเศษ (ส.ป.พ.) </t>
  </si>
  <si>
    <t>(4) เงินค่าตอบแทนเป็นรายเดือนของข้าราชการ</t>
  </si>
  <si>
    <t>(5) เงินช่วยเหลือการครองชีพข้าราชการระดับต้น</t>
  </si>
  <si>
    <t>(6) เงินเพิ่มสำหรับตำแหน่งที่มีเหตุพิเศษฯ (ปฎิบัติงานด้านนิติกร)</t>
  </si>
  <si>
    <t>1.2.1 ค่าจ้างประจำ</t>
  </si>
  <si>
    <t>1.2.2 เงินเพิ่มอื่นที่จ่ายควบกับค่าจ้างประจำ</t>
  </si>
  <si>
    <t>(1) เงินเพิ่มพิเศษสำหรับการสู้รบ (พ.ส.ร)</t>
  </si>
  <si>
    <t xml:space="preserve">(2) เงินสวัสดิการสำหรับการปฏิบัติงานประจำสำนักงานในพื้นที่พิเศษ (ส.ป.พ.) </t>
  </si>
  <si>
    <t>2.1.1 ค่าตอบแทน</t>
  </si>
  <si>
    <t>(1) เงินสมทบกองทุนประกันสังคม (ทำสัญญาแล้ว) อัตราเดิม</t>
  </si>
  <si>
    <t>(2) เงินสมทบกองทุนประกันสังคม อัตราใหม่</t>
  </si>
  <si>
    <t>(3) เงินสมทบเข้ากองทุนเงินทดแทน</t>
  </si>
  <si>
    <t>(4) ..........(แสดงรายการภาระผูกพัน)...........</t>
  </si>
  <si>
    <t>งบประมาณทั้งสิ้น</t>
  </si>
  <si>
    <t>ปี .... ตั้งงบประมาณ</t>
  </si>
  <si>
    <t>ปี .... ผูกพันงบประมาณ</t>
  </si>
  <si>
    <t>4. งบเงินอุดหนุน</t>
  </si>
  <si>
    <t xml:space="preserve"> (ให้แสดงค่าใช้จ่ายและภารผูกพันตามแบบ
งบบุคลากรข้างต้น)</t>
  </si>
  <si>
    <t>5. งบรายจ่ายอื่น</t>
  </si>
  <si>
    <t>1.3.1 ค่าตอบแทนพนักงานราชการ</t>
  </si>
  <si>
    <t>1.3.2 เงินเพิ่มอื่น ๆ ที่จ่ายควบกับค่าตอบแทนพนักงานราชการ</t>
  </si>
  <si>
    <t>(3) เงินเพิ่มอื่น ๆ ที่จ่ายควบกับค่าจ้างประจำ</t>
  </si>
  <si>
    <t xml:space="preserve">         (1) อัตราเดิม</t>
  </si>
  <si>
    <t xml:space="preserve">         (2) อัตราใหม่</t>
  </si>
  <si>
    <t>(4) อื่น ๆ</t>
  </si>
  <si>
    <t>1.1 เงินเดือน (รวมเงินอื่น ๆ ที่จ่ายควบกับเงินเดือน)</t>
  </si>
  <si>
    <t>1.2 ค่าจ้างประจำ (รวมเงินเพิ่มอื่น ๆ ที่จ่ายควบกับค่าจ้างประจำ)</t>
  </si>
  <si>
    <t xml:space="preserve">(7) เงินเพิ่มอื่น ๆ ที่จ่ายควบกับเงินเดือน </t>
  </si>
  <si>
    <t>1.3 ค่าตอบแทนพนักงานราชการ  (รวมเงินเพิ่มอื่น ๆ  ที่จ่ายควบกับค่าตอบแทนพนักงานราชการ</t>
  </si>
  <si>
    <t>(1) เงินตอบแทนพิเศษของข้าราชการผู้ได้รับเงินเดือนถึงขั้นสูงของอันดับ</t>
  </si>
  <si>
    <t>(2) เงินตอบแทนพิเศษของลูกจ้างประจำผู้ได้รับค่าจ้างถึงขั้นสูงของตำแหน่ง</t>
  </si>
  <si>
    <t>(3) เงินตอบแทนพิเศษรายเดือนสำหรับผู้ปฏิบัติงานในเขตพื้นที่พิเศษ (จว.เบิก)</t>
  </si>
  <si>
    <t>(4) อื่น ๆ ฯลฯ</t>
  </si>
  <si>
    <t>สรุปการจัดทำงบประมาณรายจ่ายประจำปีงบประมาณ พ.ศ. 2566</t>
  </si>
  <si>
    <t>ปี 2566</t>
  </si>
  <si>
    <t>เพิ่ม/ลด จากปี 2565</t>
  </si>
  <si>
    <t>ข้อมูลการตั้งงบประมาณค่าใช้จ่ายบุคลากร ปีงบประมาณ พ.ศ. 2566</t>
  </si>
  <si>
    <t>ของ พรบ. ปี 2564</t>
  </si>
  <si>
    <t>พรบ.ปี 2565</t>
  </si>
  <si>
    <t>(1) เบิกจ่ายปี งปม.64</t>
  </si>
  <si>
    <t>จ่ายจริง ต.ค. - พ.ย.64</t>
  </si>
  <si>
    <t>งปม. 2566 (จ่ายจริง ต.ค.- ธ.ค. 64)</t>
  </si>
  <si>
    <t>อัตราเดิม ปี 2565</t>
  </si>
  <si>
    <t>(1) เงินเดือนทุกอัตราปี 2565 (ใช้ผลเบิกจ่ายจริงเฉลี่ยต่อเดือน)</t>
  </si>
  <si>
    <t>(2) เงินเดือนผู้เกษียณปี 2565 = (2.1)+(2.2)+(2.3)</t>
  </si>
  <si>
    <t>(3) เงินเดือนปี 2565 (หักเกษียณ) = (1) - (2)</t>
  </si>
  <si>
    <t xml:space="preserve">(6) ฐานเงินเดือนทั้งปี 2566 = (5) x 2 </t>
  </si>
  <si>
    <t>(7.1) อัตราใหม่ปี 2565 เต็มปี</t>
  </si>
  <si>
    <t>(9) ฐานปี 2566 สำหรับคำนวณเงินเลื่อนขั้น = (6)+(7)+(8)</t>
  </si>
  <si>
    <t xml:space="preserve">(10) ตั้งทดแทนอัตราเกษียณ ปี 2565 
</t>
  </si>
  <si>
    <t xml:space="preserve"> ตั้งงบประมาณไม่เกินร้อยละ 10  ของอัตราว่างของส่วนราชการนั้น หรือกรณีมีแผนจะรับสมัครข้าราชการใหม่แต่ยังไม่ได้เริ่มดำเนินการใดๆ ให้ตั้งงบประมาณ    4 เดือน                                                     - มีแผนขอใช้บัญชีจากส่วนราชการอื่น ยังไม่ได้ดำเนินการ ตั้งขอ 4 เดือน                                  - ปี 67-69 ประมาณการหักจากอัตราว่างที่พร้อมบรรจุ ตั้ง 4 เดือน</t>
  </si>
  <si>
    <r>
      <t xml:space="preserve">(12) ประมาณการงบประมาณปี 2566 (ไม่รวมอัตราใหม่)                       </t>
    </r>
    <r>
      <rPr>
        <b/>
        <sz val="17"/>
        <rFont val="TH SarabunPSK"/>
        <family val="2"/>
      </rPr>
      <t xml:space="preserve">   = (9)+(10)+(11)</t>
    </r>
  </si>
  <si>
    <t>อัตราใหม่ ปี 2566</t>
  </si>
  <si>
    <t>(14) ประมาณการงบประมาณปี 2566  = (12)+(13)</t>
  </si>
  <si>
    <t>(15) หัก เงินเดือนเต็มขั้นของข้าราชการ ปี 2565</t>
  </si>
  <si>
    <t>(16) เสนอตั้ง เงินเดือน งปม. ปี 2566 = (14)-(15)</t>
  </si>
  <si>
    <t>งปม. 2566</t>
  </si>
  <si>
    <t>การตั้งงบประมาณค่าใช้จ่ายบุคลากร ของลูกจ้างประจำ ปีงบประมาณ พ.ศ. 2566</t>
  </si>
  <si>
    <t>เบิกจ่ายปี งปม.64</t>
  </si>
  <si>
    <t>MTEF ปี 2567-2569 ไม่เสนอตั้ง</t>
  </si>
  <si>
    <t>(1) ค่าจ้างประจำทุกอัตราปี 2565</t>
  </si>
  <si>
    <t>(2) ค่าจ้างประจำผู้เกษียณปี 2565 = (2.1)+(2.2+(2.3)+(2.4)</t>
  </si>
  <si>
    <t>(3) ค่าจ้างประจำปี 2565 (หักเกษียณ) = (1) - (2)</t>
  </si>
  <si>
    <t xml:space="preserve">(6) ฐานค่าจ้างประจำทั้งปี 2566 = (5) x 2 </t>
  </si>
  <si>
    <t>(7) รวมเงินเลื่อนขั้นปี 2566  = (6) x 1.06</t>
  </si>
  <si>
    <t>(8) สรุปค่าจ้างประจำ ปีงบประมาณ 2566 = (7)</t>
  </si>
  <si>
    <t>(10) สรุปค่าจ้างประจำ ปีงบประมาณ 66 = (8) - (9)</t>
  </si>
  <si>
    <t>(12) เสนอตั้ง เงินเดือน งปม. ปี 2566 = (10) + (11)</t>
  </si>
  <si>
    <t>การตั้งงบประมาณค่าใช้จ่ายบุคลากร ของพนักงานราชการ  ปีงบประมาณ พ.ศ. 2566</t>
  </si>
  <si>
    <t>(1) ค่าตอบแทนพนักงานราชการ กลุ่มทั่วไป ใช้ผลเบิกจ่าย ปี 2565  เฉลี่ยต่อเดือน</t>
  </si>
  <si>
    <t>(2) ค่าตอบแทนพนักงานราชการ กลุ่มเชี่ยวชาญพิเศษ และ พนักงานราชการศักยภาพสูง
ใช้ผลเบิกจ่าย ปี 2565 เฉลี่ยต่อเดือน</t>
  </si>
  <si>
    <t xml:space="preserve">(3) ค่าตอบแทนฯ กลุ่มทั่วไป 12 เดือน (ต.ค. 63 - ก.ย. 65) = (1) x 12 เดือน </t>
  </si>
  <si>
    <t xml:space="preserve">(4) ค่าตอบแทนฯ กลุ่มเชี่ยวชาญพิเศษ 12 เดือน (ต.ค. 63 - ก.ย. 65) = (2) x 12 เดือน </t>
  </si>
  <si>
    <t>(5) ค่าตอบแทนพนักงานราชการที่หมดสัญญา ปี 2565 (12 เดือน)</t>
  </si>
  <si>
    <t>(6) อัตราใหม่ปี 2565 และ อัตราตั้งกลางปี ปรับให้เต็มปี (ตั้ง 12 เดือน)</t>
  </si>
  <si>
    <t>(6.1) อัตราใหม่ปี 2565</t>
  </si>
  <si>
    <t>(8) ค่าตอบแทน ปี 2566 เต็มปี = {[(3) - (5) + (6)] x 104%} + (4) + (7)</t>
  </si>
  <si>
    <t>(10) สรุปค่าตอบแทนพนักงานราชการ ปีงบประมาณ 2566 = (8) + (9)</t>
  </si>
  <si>
    <t>การตั้งงบประมาณค่าใช้จ่ายบุคลากร (ค่าตอบแทนพนักงานราชการ) ปีงบประมาณ พ.ศ. 2566</t>
  </si>
  <si>
    <t>(4)  อัตรา พรก. ทดแทนลูกจ้างประจำที่เกษียณ /ตาย/ลาออก 
ปี งปม. 62-65 (ไม่รวมลูกจ้างประจำ 4 ประเภท ที่มีลักษรณะงานจ้างเหมาบริการ ได้แก่ รปภ./แม่บ้าน/คนสวน/พนักงานขับรถยนต์) รวมทั้ง พรก. กลุ่มอื่นที่กฎหมายกำหนดให้ยุบเลิก เมือหมดสัญญา/เกษียณ/ตาย/ออก ระหว่างปี</t>
  </si>
  <si>
    <t>(7)  สรุป อัตรา พรก. ที่สามารถจ้างได้ เมื่อรวม พรก. ทดแทนลูกจ้างประจำที่เกษียณ/ตาย/ออก ปี งปม. 62-65 แล้ว</t>
  </si>
  <si>
    <t>(8)  จำนวน อัตรา พรก. ที่มีสัญญาจ้างแล้ว ปี งปม. 2565</t>
  </si>
  <si>
    <t>(8.1)  อัตรา พรก. ที่ได้รับจัดสรร งมป. ปี 2564 (ตาม พรบ. )</t>
  </si>
  <si>
    <t>(8.2)  อัตราใหม่กลางปี 2563 และ 2564 (ที่ยังไม่ได้ตั้งงบประมาณ)</t>
  </si>
  <si>
    <t>(9)  คงเหลือ กรอบ พรก. ที่สามารถจ้างได้ ในปี งปม. 66</t>
  </si>
  <si>
    <t>(10)  หัก อัตราเกษียณ /ตาย/ออก แล้วยุบไป ของปี งปม. 65</t>
  </si>
  <si>
    <t>(11)  บวก อัตราใหม่ ปี 2566</t>
  </si>
  <si>
    <t>(12)  สรุป เสนอตั้ง งปม. ปี 2566</t>
  </si>
  <si>
    <t>(2) จำนวนลูกจ้างประจำที่เกษียณ /ตาย/ออก ปี งปม. 62 - 65 ทั้งหมด</t>
  </si>
  <si>
    <t>(2.1) ลูกจ้างประจำที่เกษียณ /ตาย/ออก ปี งปม. 61 - 62</t>
  </si>
  <si>
    <t>(2.2) ลูกจ้างประจำที่เกษียณ /ตาย/ออก ปี งปม. 63</t>
  </si>
  <si>
    <t>(2.3) ลูกจ้างประจำที่เกษียณ /ตาย/ออก ปี งปม. 64</t>
  </si>
  <si>
    <t>(2.4) ลูกจ้างประจำที่เกษียณ /ตาย/ออก ปี งปม. 65</t>
  </si>
  <si>
    <t>(5) จำนวน ลปจ.ที่เสนอตั้ง งปม. 2566</t>
  </si>
  <si>
    <r>
      <t xml:space="preserve">1. </t>
    </r>
    <r>
      <rPr>
        <b/>
        <u/>
        <sz val="16"/>
        <color indexed="8"/>
        <rFont val="TH SarabunPSK"/>
        <family val="2"/>
      </rPr>
      <t>สรุป เสนอตั้ง งปม. ปี 2565</t>
    </r>
  </si>
  <si>
    <r>
      <t xml:space="preserve">4. </t>
    </r>
    <r>
      <rPr>
        <b/>
        <u val="singleAccounting"/>
        <sz val="16"/>
        <color indexed="8"/>
        <rFont val="TH SarabunPSK"/>
        <family val="2"/>
      </rPr>
      <t>สรุป</t>
    </r>
    <r>
      <rPr>
        <u val="singleAccounting"/>
        <sz val="16"/>
        <color indexed="8"/>
        <rFont val="TH SarabunPSK"/>
        <family val="2"/>
      </rPr>
      <t xml:space="preserve"> กรอบอัตรากำลัง พรก.</t>
    </r>
    <r>
      <rPr>
        <sz val="16"/>
        <color indexed="8"/>
        <rFont val="TH SarabunPSK"/>
        <family val="2"/>
      </rPr>
      <t xml:space="preserve"> (หลังตั้งงบประมาณ 2565 แล้ว)</t>
    </r>
  </si>
  <si>
    <t>พนักงานราชการที่ คพร. อนุมัติ/จัดสรร ตามกรอบอัตรากำลังพนักงานราชการ รอบปัจจุบัน หมายถึง  พนักงานราชการที่ คพร. อนุมัติ/จัดสรร ตามกรอบอัตรากำลังพนักงานราชการ รอบที่ 4 ( ปี 2561-2564)</t>
  </si>
  <si>
    <t>(11) ตั้งอัตราว่างมีเงิน (ตั้ง 4 เดือน ยกเว้นส่วนราชการที่มี                     อัตราเกิน 100,000 อัตรา ตั้ง 2 เดือน)</t>
  </si>
  <si>
    <t>ปีงบประมาณ 2563-2565 ค่าตอบแทนรายเดือนสำหรับข้าราชการฯ (ต.ข.ท.ปจต.) อยู่ในรายการ    เงินประจำตำแหน่งของข้าราชการ</t>
  </si>
  <si>
    <r>
      <rPr>
        <b/>
        <u/>
        <sz val="16"/>
        <color indexed="8"/>
        <rFont val="TH SarabunPSK"/>
        <family val="2"/>
      </rPr>
      <t xml:space="preserve">สรุป </t>
    </r>
    <r>
      <rPr>
        <b/>
        <sz val="16"/>
        <color indexed="8"/>
        <rFont val="TH SarabunPSK"/>
        <family val="2"/>
      </rPr>
      <t>กรอบอัตรากำลัง (หลังตั้งงบประมาณ 2565 แล้ว)</t>
    </r>
  </si>
  <si>
    <t>(4.4)  อัตรา พรก. ทดแทนลูกจ้างประจำที่เกษียณ /ตาย/ออก         ปี งปม. 64</t>
  </si>
  <si>
    <t>(4.1)  อัตรา พรก. ทดแทนลูกจ้างประจำที่เกษียณ /ตาย/ออก         ปี งปม. 61</t>
  </si>
  <si>
    <t>(4.2)  อัตรา พรก. ทดแทนลูกจ้างประจำที่เกษียณ /ตาย/ออก         ปี งปม. 62</t>
  </si>
  <si>
    <t>(4.3)  อัตรา พรก. ทดแทนลูกจ้างประจำที่เกษียณ /ตาย/ออก         ปี งปม.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</si>
</sst>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#,##0.0000_ ;\-#,##0.0000\ "/>
    <numFmt numFmtId="167" formatCode="#,##0_ ;\-#,##0\ "/>
    <numFmt numFmtId="168" formatCode="_-* #,##0_-;\-#,##0_-;_-* &quot;-&quot;??_-;_-@_-"/>
    <numFmt numFmtId="169" formatCode="_-* #,##0.0000_-;\-#,##0.0000_-;_-* &quot;-&quot;??_-;_-@_-"/>
    <numFmt numFmtId="170" formatCode="_(* #,##0.00_);_(* \(#,##0.00\);_(* &quot;-&quot;??_);_(@_)"/>
  </numFmts>
  <fonts count="55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b/>
      <u/>
      <sz val="18"/>
      <color theme="1"/>
      <name val="TH SarabunPSK"/>
      <family val="2"/>
    </font>
    <font>
      <sz val="14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b/>
      <sz val="20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2"/>
      <color theme="1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sz val="14"/>
      <name val="TH SarabunPSK"/>
      <family val="2"/>
    </font>
    <font>
      <b/>
      <sz val="11"/>
      <color theme="1"/>
      <name val="TH SarabunPSK"/>
      <family val="2"/>
    </font>
    <font>
      <b/>
      <sz val="18"/>
      <name val="TH SarabunPSK"/>
      <family val="2"/>
    </font>
    <font>
      <b/>
      <u/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sz val="18"/>
      <color theme="1"/>
      <name val="TH SarabunPSK"/>
      <family val="2"/>
    </font>
    <font>
      <b/>
      <u val="singleAccounting"/>
      <sz val="16"/>
      <color indexed="8"/>
      <name val="TH SarabunPSK"/>
      <family val="2"/>
    </font>
    <font>
      <u val="singleAccounting"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rgb="FFFF0000"/>
      <name val="TH SarabunPSK"/>
      <family val="2"/>
    </font>
    <font>
      <sz val="16"/>
      <color theme="1"/>
      <name val="Calibri"/>
      <family val="2"/>
      <charset val="222"/>
      <scheme val="minor"/>
    </font>
    <font>
      <sz val="17"/>
      <color theme="1"/>
      <name val="TH SarabunPSK"/>
      <family val="2"/>
    </font>
    <font>
      <sz val="17"/>
      <color theme="1"/>
      <name val="Calibri"/>
      <family val="2"/>
      <charset val="222"/>
      <scheme val="minor"/>
    </font>
    <font>
      <b/>
      <sz val="17"/>
      <color theme="1"/>
      <name val="TH SarabunPSK"/>
      <family val="2"/>
    </font>
    <font>
      <b/>
      <u/>
      <sz val="17"/>
      <color theme="1"/>
      <name val="TH SarabunPSK"/>
      <family val="2"/>
    </font>
    <font>
      <b/>
      <u/>
      <sz val="17"/>
      <color indexed="8"/>
      <name val="TH SarabunPSK"/>
      <family val="2"/>
    </font>
    <font>
      <b/>
      <sz val="17"/>
      <color indexed="8"/>
      <name val="TH SarabunPSK"/>
      <family val="2"/>
    </font>
    <font>
      <b/>
      <sz val="17"/>
      <name val="TH SarabunPSK"/>
      <family val="2"/>
      <charset val="222"/>
    </font>
    <font>
      <b/>
      <sz val="17"/>
      <color theme="1"/>
      <name val="TH SarabunPSK"/>
      <family val="2"/>
      <charset val="222"/>
    </font>
    <font>
      <b/>
      <sz val="17"/>
      <color theme="1"/>
      <name val="Calibri"/>
      <family val="2"/>
      <charset val="222"/>
      <scheme val="minor"/>
    </font>
    <font>
      <sz val="17"/>
      <name val="TH SarabunPSK"/>
      <family val="2"/>
      <charset val="222"/>
    </font>
    <font>
      <sz val="17"/>
      <color theme="1"/>
      <name val="TH SarabunPSK"/>
      <family val="2"/>
      <charset val="222"/>
    </font>
    <font>
      <b/>
      <sz val="17"/>
      <name val="TH SarabunPSK"/>
      <family val="2"/>
    </font>
    <font>
      <sz val="17"/>
      <name val="TH SarabunPSK"/>
      <family val="2"/>
    </font>
    <font>
      <sz val="17"/>
      <color indexed="8"/>
      <name val="TH SarabunPSK"/>
      <family val="2"/>
    </font>
    <font>
      <sz val="17"/>
      <name val="Arial"/>
      <family val="2"/>
    </font>
    <font>
      <b/>
      <sz val="25"/>
      <color theme="1"/>
      <name val="TH SarabunPSK"/>
      <family val="2"/>
    </font>
    <font>
      <sz val="17"/>
      <color rgb="FFFF0000"/>
      <name val="Calibri"/>
      <family val="2"/>
      <charset val="222"/>
      <scheme val="minor"/>
    </font>
    <font>
      <b/>
      <u/>
      <sz val="17"/>
      <color rgb="FFFF0000"/>
      <name val="TH SarabunPSK"/>
      <family val="2"/>
    </font>
    <font>
      <sz val="17"/>
      <color rgb="FFFF0000"/>
      <name val="TH SarabunPSK"/>
      <family val="2"/>
    </font>
    <font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sz val="16"/>
      <color theme="1"/>
      <name val="TH SarabunIT๙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/>
    <xf numFmtId="170" fontId="53" fillId="0" borderId="0" applyFont="0" applyFill="0" applyBorder="0" applyAlignment="0" applyProtection="0"/>
    <xf numFmtId="0" fontId="5" fillId="0" borderId="0"/>
  </cellStyleXfs>
  <cellXfs count="399">
    <xf numFmtId="0" fontId="0" fillId="0" borderId="0" xfId="0"/>
    <xf numFmtId="0" fontId="7" fillId="0" borderId="0" xfId="4" applyFont="1" applyAlignment="1">
      <alignment vertical="top"/>
    </xf>
    <xf numFmtId="0" fontId="6" fillId="0" borderId="0" xfId="6" applyFont="1"/>
    <xf numFmtId="0" fontId="7" fillId="0" borderId="0" xfId="6" applyFont="1" applyAlignment="1">
      <alignment horizontal="left" vertical="top" wrapText="1"/>
    </xf>
    <xf numFmtId="0" fontId="14" fillId="0" borderId="0" xfId="6" applyFont="1" applyFill="1" applyAlignment="1">
      <alignment vertical="top" wrapText="1"/>
    </xf>
    <xf numFmtId="0" fontId="7" fillId="0" borderId="0" xfId="6" applyFont="1" applyFill="1" applyAlignment="1">
      <alignment horizontal="left" vertical="top" wrapText="1"/>
    </xf>
    <xf numFmtId="0" fontId="15" fillId="0" borderId="0" xfId="6" applyFont="1"/>
    <xf numFmtId="0" fontId="2" fillId="0" borderId="0" xfId="6"/>
    <xf numFmtId="0" fontId="18" fillId="4" borderId="2" xfId="6" applyFont="1" applyFill="1" applyBorder="1" applyAlignment="1">
      <alignment horizontal="center" vertical="center" wrapText="1"/>
    </xf>
    <xf numFmtId="0" fontId="10" fillId="4" borderId="2" xfId="6" applyFont="1" applyFill="1" applyBorder="1" applyAlignment="1">
      <alignment horizontal="center" vertical="center" wrapText="1"/>
    </xf>
    <xf numFmtId="0" fontId="7" fillId="4" borderId="2" xfId="6" applyFont="1" applyFill="1" applyBorder="1" applyAlignment="1">
      <alignment horizontal="center" vertical="center" wrapText="1"/>
    </xf>
    <xf numFmtId="49" fontId="19" fillId="0" borderId="2" xfId="6" applyNumberFormat="1" applyFont="1" applyFill="1" applyBorder="1" applyAlignment="1">
      <alignment horizontal="center" vertical="top" wrapText="1"/>
    </xf>
    <xf numFmtId="164" fontId="9" fillId="0" borderId="2" xfId="7" applyNumberFormat="1" applyFont="1" applyFill="1" applyBorder="1" applyAlignment="1">
      <alignment vertical="top"/>
    </xf>
    <xf numFmtId="164" fontId="9" fillId="0" borderId="2" xfId="7" quotePrefix="1" applyNumberFormat="1" applyFont="1" applyFill="1" applyBorder="1" applyAlignment="1">
      <alignment horizontal="right" vertical="top"/>
    </xf>
    <xf numFmtId="164" fontId="11" fillId="0" borderId="2" xfId="7" applyNumberFormat="1" applyFont="1" applyFill="1" applyBorder="1" applyAlignment="1">
      <alignment vertical="top"/>
    </xf>
    <xf numFmtId="164" fontId="15" fillId="0" borderId="0" xfId="6" applyNumberFormat="1" applyFont="1" applyFill="1" applyAlignment="1">
      <alignment vertical="top"/>
    </xf>
    <xf numFmtId="49" fontId="20" fillId="0" borderId="2" xfId="6" applyNumberFormat="1" applyFont="1" applyFill="1" applyBorder="1" applyAlignment="1">
      <alignment horizontal="center" vertical="top" wrapText="1"/>
    </xf>
    <xf numFmtId="164" fontId="8" fillId="0" borderId="2" xfId="7" applyNumberFormat="1" applyFont="1" applyFill="1" applyBorder="1" applyAlignment="1">
      <alignment vertical="top"/>
    </xf>
    <xf numFmtId="164" fontId="21" fillId="0" borderId="2" xfId="7" applyNumberFormat="1" applyFont="1" applyFill="1" applyBorder="1" applyAlignment="1">
      <alignment vertical="top"/>
    </xf>
    <xf numFmtId="164" fontId="22" fillId="0" borderId="0" xfId="6" applyNumberFormat="1" applyFont="1" applyFill="1" applyAlignment="1">
      <alignment vertical="top"/>
    </xf>
    <xf numFmtId="49" fontId="23" fillId="0" borderId="14" xfId="6" applyNumberFormat="1" applyFont="1" applyFill="1" applyBorder="1" applyAlignment="1">
      <alignment horizontal="center" vertical="top" wrapText="1"/>
    </xf>
    <xf numFmtId="164" fontId="23" fillId="0" borderId="14" xfId="7" applyNumberFormat="1" applyFont="1" applyFill="1" applyBorder="1" applyAlignment="1">
      <alignment vertical="top"/>
    </xf>
    <xf numFmtId="164" fontId="23" fillId="0" borderId="14" xfId="7" quotePrefix="1" applyNumberFormat="1" applyFont="1" applyFill="1" applyBorder="1" applyAlignment="1">
      <alignment horizontal="right" vertical="top"/>
    </xf>
    <xf numFmtId="164" fontId="6" fillId="0" borderId="0" xfId="7" applyNumberFormat="1" applyFont="1"/>
    <xf numFmtId="0" fontId="18" fillId="2" borderId="2" xfId="6" applyFont="1" applyFill="1" applyBorder="1" applyAlignment="1">
      <alignment horizontal="center" vertical="center" wrapText="1"/>
    </xf>
    <xf numFmtId="0" fontId="10" fillId="2" borderId="2" xfId="6" applyFont="1" applyFill="1" applyBorder="1" applyAlignment="1">
      <alignment horizontal="center" vertical="center"/>
    </xf>
    <xf numFmtId="164" fontId="10" fillId="0" borderId="2" xfId="7" applyNumberFormat="1" applyFont="1" applyFill="1" applyBorder="1" applyAlignment="1">
      <alignment horizontal="right" vertical="top" wrapText="1"/>
    </xf>
    <xf numFmtId="164" fontId="7" fillId="0" borderId="2" xfId="7" applyNumberFormat="1" applyFont="1" applyFill="1" applyBorder="1" applyAlignment="1">
      <alignment horizontal="right" vertical="top"/>
    </xf>
    <xf numFmtId="164" fontId="13" fillId="0" borderId="2" xfId="7" applyNumberFormat="1" applyFont="1" applyFill="1" applyBorder="1" applyAlignment="1">
      <alignment horizontal="right" vertical="top" wrapText="1"/>
    </xf>
    <xf numFmtId="164" fontId="6" fillId="0" borderId="2" xfId="7" applyNumberFormat="1" applyFont="1" applyFill="1" applyBorder="1" applyAlignment="1">
      <alignment horizontal="right" vertical="center"/>
    </xf>
    <xf numFmtId="164" fontId="6" fillId="0" borderId="2" xfId="7" applyNumberFormat="1" applyFont="1" applyFill="1" applyBorder="1" applyAlignment="1">
      <alignment horizontal="right" vertical="top"/>
    </xf>
    <xf numFmtId="0" fontId="22" fillId="0" borderId="0" xfId="6" applyFont="1" applyFill="1" applyAlignment="1">
      <alignment vertical="top"/>
    </xf>
    <xf numFmtId="0" fontId="10" fillId="3" borderId="2" xfId="6" applyFont="1" applyFill="1" applyBorder="1" applyAlignment="1">
      <alignment horizontal="center" vertical="center" wrapText="1"/>
    </xf>
    <xf numFmtId="0" fontId="18" fillId="3" borderId="2" xfId="6" applyFont="1" applyFill="1" applyBorder="1" applyAlignment="1">
      <alignment horizontal="center" vertical="center" wrapText="1"/>
    </xf>
    <xf numFmtId="0" fontId="7" fillId="3" borderId="2" xfId="6" applyFont="1" applyFill="1" applyBorder="1" applyAlignment="1">
      <alignment horizontal="center" vertical="center" wrapText="1"/>
    </xf>
    <xf numFmtId="164" fontId="7" fillId="0" borderId="2" xfId="7" applyNumberFormat="1" applyFont="1" applyFill="1" applyBorder="1" applyAlignment="1">
      <alignment vertical="top"/>
    </xf>
    <xf numFmtId="164" fontId="10" fillId="0" borderId="2" xfId="7" applyNumberFormat="1" applyFont="1" applyFill="1" applyBorder="1" applyAlignment="1">
      <alignment vertical="top"/>
    </xf>
    <xf numFmtId="164" fontId="7" fillId="0" borderId="14" xfId="6" applyNumberFormat="1" applyFont="1" applyFill="1" applyBorder="1" applyAlignment="1">
      <alignment vertical="top"/>
    </xf>
    <xf numFmtId="164" fontId="7" fillId="0" borderId="14" xfId="7" applyNumberFormat="1" applyFont="1" applyFill="1" applyBorder="1" applyAlignment="1">
      <alignment vertical="top"/>
    </xf>
    <xf numFmtId="164" fontId="10" fillId="0" borderId="14" xfId="7" applyNumberFormat="1" applyFont="1" applyFill="1" applyBorder="1" applyAlignment="1">
      <alignment vertical="top"/>
    </xf>
    <xf numFmtId="164" fontId="7" fillId="0" borderId="21" xfId="6" applyNumberFormat="1" applyFont="1" applyFill="1" applyBorder="1" applyAlignment="1">
      <alignment vertical="top"/>
    </xf>
    <xf numFmtId="164" fontId="10" fillId="0" borderId="0" xfId="7" applyNumberFormat="1" applyFont="1" applyFill="1" applyBorder="1" applyAlignment="1">
      <alignment horizontal="left" vertical="top" wrapText="1"/>
    </xf>
    <xf numFmtId="164" fontId="7" fillId="0" borderId="0" xfId="6" applyNumberFormat="1" applyFont="1" applyFill="1" applyBorder="1" applyAlignment="1">
      <alignment vertical="top"/>
    </xf>
    <xf numFmtId="0" fontId="6" fillId="0" borderId="0" xfId="6" applyFont="1" applyFill="1" applyAlignment="1">
      <alignment vertical="top"/>
    </xf>
    <xf numFmtId="0" fontId="17" fillId="0" borderId="0" xfId="6" applyFont="1" applyFill="1" applyAlignment="1">
      <alignment vertical="center"/>
    </xf>
    <xf numFmtId="0" fontId="30" fillId="0" borderId="0" xfId="6" applyFont="1" applyFill="1" applyAlignment="1">
      <alignment vertical="center"/>
    </xf>
    <xf numFmtId="0" fontId="31" fillId="0" borderId="0" xfId="11" applyFont="1" applyAlignment="1">
      <alignment vertical="center"/>
    </xf>
    <xf numFmtId="0" fontId="6" fillId="0" borderId="0" xfId="11" applyFont="1" applyAlignment="1">
      <alignment horizontal="left" vertical="top" wrapText="1"/>
    </xf>
    <xf numFmtId="0" fontId="1" fillId="0" borderId="0" xfId="11"/>
    <xf numFmtId="0" fontId="31" fillId="0" borderId="0" xfId="11" applyFont="1"/>
    <xf numFmtId="0" fontId="33" fillId="0" borderId="0" xfId="11" applyFont="1"/>
    <xf numFmtId="0" fontId="32" fillId="0" borderId="0" xfId="11" applyFont="1" applyAlignment="1">
      <alignment horizontal="left" vertical="top" wrapText="1"/>
    </xf>
    <xf numFmtId="0" fontId="34" fillId="0" borderId="0" xfId="11" applyFont="1" applyAlignment="1" applyProtection="1">
      <alignment horizontal="right" vertical="top"/>
      <protection locked="0"/>
    </xf>
    <xf numFmtId="164" fontId="32" fillId="0" borderId="0" xfId="12" applyNumberFormat="1" applyFont="1" applyFill="1" applyBorder="1" applyAlignment="1" applyProtection="1">
      <alignment horizontal="left"/>
      <protection locked="0"/>
    </xf>
    <xf numFmtId="0" fontId="34" fillId="0" borderId="0" xfId="11" applyFont="1" applyAlignment="1">
      <alignment horizontal="center" vertical="top"/>
    </xf>
    <xf numFmtId="164" fontId="34" fillId="0" borderId="0" xfId="12" applyNumberFormat="1" applyFont="1" applyAlignment="1">
      <alignment horizontal="center" vertical="top"/>
    </xf>
    <xf numFmtId="164" fontId="32" fillId="0" borderId="0" xfId="12" applyNumberFormat="1" applyFont="1" applyBorder="1" applyAlignment="1" applyProtection="1">
      <alignment horizontal="center" wrapText="1"/>
      <protection locked="0"/>
    </xf>
    <xf numFmtId="0" fontId="34" fillId="0" borderId="0" xfId="11" applyFont="1" applyAlignment="1" applyProtection="1">
      <alignment horizontal="right" wrapText="1"/>
      <protection locked="0"/>
    </xf>
    <xf numFmtId="0" fontId="32" fillId="0" borderId="0" xfId="11" applyFont="1" applyBorder="1" applyAlignment="1" applyProtection="1">
      <alignment horizontal="center" wrapText="1"/>
      <protection locked="0"/>
    </xf>
    <xf numFmtId="0" fontId="35" fillId="0" borderId="0" xfId="11" applyFont="1" applyAlignment="1" applyProtection="1">
      <alignment horizontal="center" vertical="center" wrapText="1"/>
      <protection locked="0"/>
    </xf>
    <xf numFmtId="0" fontId="32" fillId="0" borderId="0" xfId="11" applyFont="1" applyBorder="1" applyAlignment="1" applyProtection="1">
      <alignment horizontal="right" vertical="center" wrapText="1"/>
      <protection locked="0"/>
    </xf>
    <xf numFmtId="164" fontId="32" fillId="0" borderId="23" xfId="12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11" applyFont="1" applyBorder="1" applyAlignment="1" applyProtection="1">
      <alignment horizontal="left" vertical="center" wrapText="1"/>
      <protection locked="0"/>
    </xf>
    <xf numFmtId="0" fontId="32" fillId="0" borderId="0" xfId="11" applyFont="1" applyBorder="1" applyAlignment="1" applyProtection="1">
      <alignment horizontal="center" vertical="center" wrapText="1"/>
      <protection locked="0"/>
    </xf>
    <xf numFmtId="164" fontId="32" fillId="0" borderId="0" xfId="12" applyNumberFormat="1" applyFont="1" applyAlignment="1">
      <alignment horizontal="left" vertical="center"/>
    </xf>
    <xf numFmtId="0" fontId="32" fillId="0" borderId="0" xfId="11" applyFont="1" applyAlignment="1">
      <alignment horizontal="left" vertical="center"/>
    </xf>
    <xf numFmtId="0" fontId="33" fillId="0" borderId="0" xfId="11" applyFont="1" applyAlignment="1">
      <alignment vertical="center"/>
    </xf>
    <xf numFmtId="0" fontId="35" fillId="0" borderId="0" xfId="11" applyFont="1" applyAlignment="1" applyProtection="1">
      <alignment horizontal="left"/>
      <protection locked="0"/>
    </xf>
    <xf numFmtId="0" fontId="34" fillId="0" borderId="0" xfId="11" applyFont="1" applyAlignment="1" applyProtection="1">
      <alignment horizontal="right"/>
      <protection locked="0"/>
    </xf>
    <xf numFmtId="0" fontId="34" fillId="0" borderId="0" xfId="11" applyFont="1" applyAlignment="1" applyProtection="1">
      <alignment horizontal="left"/>
      <protection locked="0"/>
    </xf>
    <xf numFmtId="0" fontId="34" fillId="0" borderId="0" xfId="11" applyFont="1" applyAlignment="1" applyProtection="1">
      <alignment horizontal="center"/>
      <protection locked="0"/>
    </xf>
    <xf numFmtId="0" fontId="34" fillId="0" borderId="0" xfId="11" applyFont="1" applyAlignment="1">
      <alignment horizontal="center"/>
    </xf>
    <xf numFmtId="0" fontId="32" fillId="0" borderId="0" xfId="11" applyFont="1" applyAlignment="1" applyProtection="1">
      <alignment horizontal="left"/>
      <protection locked="0"/>
    </xf>
    <xf numFmtId="0" fontId="34" fillId="0" borderId="0" xfId="11" applyFont="1" applyAlignment="1">
      <alignment horizontal="right" vertical="top"/>
    </xf>
    <xf numFmtId="0" fontId="34" fillId="0" borderId="0" xfId="11" applyFont="1" applyAlignment="1">
      <alignment horizontal="left" vertical="top"/>
    </xf>
    <xf numFmtId="0" fontId="34" fillId="0" borderId="0" xfId="11" applyFont="1" applyAlignment="1" applyProtection="1">
      <alignment horizontal="left" vertical="top"/>
      <protection locked="0"/>
    </xf>
    <xf numFmtId="0" fontId="34" fillId="0" borderId="0" xfId="11" applyFont="1" applyAlignment="1" applyProtection="1">
      <alignment horizontal="left" vertical="top" indent="1"/>
      <protection locked="0"/>
    </xf>
    <xf numFmtId="0" fontId="34" fillId="0" borderId="0" xfId="11" applyFont="1" applyBorder="1" applyAlignment="1" applyProtection="1">
      <alignment horizontal="center" vertical="top"/>
      <protection locked="0"/>
    </xf>
    <xf numFmtId="0" fontId="33" fillId="0" borderId="0" xfId="11" applyFont="1" applyAlignment="1">
      <alignment vertical="top"/>
    </xf>
    <xf numFmtId="0" fontId="34" fillId="0" borderId="0" xfId="11" applyFont="1" applyBorder="1" applyAlignment="1" applyProtection="1">
      <alignment horizontal="right" vertical="top"/>
      <protection locked="0"/>
    </xf>
    <xf numFmtId="0" fontId="34" fillId="0" borderId="0" xfId="11" applyFont="1" applyAlignment="1">
      <alignment horizontal="right" vertical="center"/>
    </xf>
    <xf numFmtId="166" fontId="34" fillId="0" borderId="23" xfId="11" applyNumberFormat="1" applyFont="1" applyBorder="1" applyAlignment="1">
      <alignment horizontal="right"/>
    </xf>
    <xf numFmtId="0" fontId="34" fillId="0" borderId="0" xfId="11" applyFont="1" applyAlignment="1">
      <alignment horizontal="left"/>
    </xf>
    <xf numFmtId="0" fontId="34" fillId="0" borderId="0" xfId="11" applyFont="1" applyAlignment="1">
      <alignment horizontal="left"/>
    </xf>
    <xf numFmtId="164" fontId="34" fillId="0" borderId="0" xfId="12" applyNumberFormat="1" applyFont="1" applyAlignment="1">
      <alignment horizontal="left"/>
    </xf>
    <xf numFmtId="0" fontId="34" fillId="0" borderId="0" xfId="11" applyFont="1" applyAlignment="1">
      <alignment horizontal="right"/>
    </xf>
    <xf numFmtId="4" fontId="34" fillId="0" borderId="23" xfId="11" applyNumberFormat="1" applyFont="1" applyBorder="1" applyAlignment="1">
      <alignment horizontal="right"/>
    </xf>
    <xf numFmtId="4" fontId="34" fillId="0" borderId="23" xfId="11" applyNumberFormat="1" applyFont="1" applyBorder="1" applyAlignment="1">
      <alignment horizontal="left"/>
    </xf>
    <xf numFmtId="166" fontId="34" fillId="0" borderId="0" xfId="11" applyNumberFormat="1" applyFont="1" applyAlignment="1">
      <alignment horizontal="left" vertical="center"/>
    </xf>
    <xf numFmtId="4" fontId="34" fillId="0" borderId="0" xfId="11" applyNumberFormat="1" applyFont="1" applyAlignment="1">
      <alignment horizontal="left"/>
    </xf>
    <xf numFmtId="164" fontId="34" fillId="0" borderId="0" xfId="12" applyNumberFormat="1" applyFont="1" applyAlignment="1">
      <alignment horizontal="left" vertical="top"/>
    </xf>
    <xf numFmtId="4" fontId="34" fillId="0" borderId="23" xfId="11" applyNumberFormat="1" applyFont="1" applyBorder="1" applyAlignment="1">
      <alignment horizontal="left" vertical="top"/>
    </xf>
    <xf numFmtId="0" fontId="32" fillId="0" borderId="0" xfId="11" applyFont="1"/>
    <xf numFmtId="164" fontId="32" fillId="0" borderId="0" xfId="12" applyNumberFormat="1" applyFont="1"/>
    <xf numFmtId="0" fontId="34" fillId="4" borderId="2" xfId="11" applyFont="1" applyFill="1" applyBorder="1" applyAlignment="1">
      <alignment horizontal="center" vertical="top"/>
    </xf>
    <xf numFmtId="0" fontId="34" fillId="4" borderId="2" xfId="11" applyFont="1" applyFill="1" applyBorder="1" applyAlignment="1">
      <alignment horizontal="center" vertical="top" wrapText="1"/>
    </xf>
    <xf numFmtId="164" fontId="34" fillId="5" borderId="2" xfId="12" applyNumberFormat="1" applyFont="1" applyFill="1" applyBorder="1" applyAlignment="1">
      <alignment horizontal="center" vertical="top"/>
    </xf>
    <xf numFmtId="0" fontId="34" fillId="5" borderId="2" xfId="11" applyFont="1" applyFill="1" applyBorder="1" applyAlignment="1">
      <alignment horizontal="center" vertical="top" wrapText="1"/>
    </xf>
    <xf numFmtId="0" fontId="34" fillId="5" borderId="2" xfId="11" applyFont="1" applyFill="1" applyBorder="1" applyAlignment="1">
      <alignment horizontal="center" vertical="top"/>
    </xf>
    <xf numFmtId="167" fontId="38" fillId="0" borderId="2" xfId="11" applyNumberFormat="1" applyFont="1" applyFill="1" applyBorder="1" applyAlignment="1">
      <alignment vertical="top"/>
    </xf>
    <xf numFmtId="166" fontId="38" fillId="0" borderId="2" xfId="12" applyNumberFormat="1" applyFont="1" applyFill="1" applyBorder="1" applyAlignment="1">
      <alignment vertical="top"/>
    </xf>
    <xf numFmtId="164" fontId="38" fillId="0" borderId="11" xfId="12" applyNumberFormat="1" applyFont="1" applyFill="1" applyBorder="1" applyAlignment="1">
      <alignment vertical="top"/>
    </xf>
    <xf numFmtId="166" fontId="38" fillId="0" borderId="11" xfId="12" applyNumberFormat="1" applyFont="1" applyFill="1" applyBorder="1" applyAlignment="1">
      <alignment vertical="top"/>
    </xf>
    <xf numFmtId="0" fontId="40" fillId="0" borderId="0" xfId="11" applyFont="1"/>
    <xf numFmtId="0" fontId="39" fillId="0" borderId="0" xfId="11" applyFont="1" applyAlignment="1">
      <alignment horizontal="left" vertical="top" wrapText="1"/>
    </xf>
    <xf numFmtId="164" fontId="38" fillId="0" borderId="5" xfId="12" applyNumberFormat="1" applyFont="1" applyFill="1" applyBorder="1" applyAlignment="1">
      <alignment vertical="top"/>
    </xf>
    <xf numFmtId="165" fontId="38" fillId="0" borderId="5" xfId="12" applyNumberFormat="1" applyFont="1" applyFill="1" applyBorder="1" applyAlignment="1">
      <alignment vertical="top"/>
    </xf>
    <xf numFmtId="164" fontId="38" fillId="0" borderId="10" xfId="12" applyNumberFormat="1" applyFont="1" applyFill="1" applyBorder="1" applyAlignment="1">
      <alignment vertical="top"/>
    </xf>
    <xf numFmtId="165" fontId="38" fillId="0" borderId="10" xfId="12" applyNumberFormat="1" applyFont="1" applyFill="1" applyBorder="1" applyAlignment="1">
      <alignment vertical="top"/>
    </xf>
    <xf numFmtId="164" fontId="41" fillId="0" borderId="2" xfId="12" applyNumberFormat="1" applyFont="1" applyFill="1" applyBorder="1" applyAlignment="1">
      <alignment vertical="top"/>
    </xf>
    <xf numFmtId="165" fontId="41" fillId="0" borderId="2" xfId="12" applyNumberFormat="1" applyFont="1" applyFill="1" applyBorder="1" applyAlignment="1">
      <alignment vertical="top"/>
    </xf>
    <xf numFmtId="164" fontId="39" fillId="0" borderId="2" xfId="12" applyNumberFormat="1" applyFont="1" applyFill="1" applyBorder="1" applyAlignment="1">
      <alignment vertical="top"/>
    </xf>
    <xf numFmtId="164" fontId="38" fillId="0" borderId="2" xfId="12" applyNumberFormat="1" applyFont="1" applyFill="1" applyBorder="1" applyAlignment="1">
      <alignment vertical="top"/>
    </xf>
    <xf numFmtId="165" fontId="38" fillId="0" borderId="2" xfId="12" applyNumberFormat="1" applyFont="1" applyFill="1" applyBorder="1" applyAlignment="1">
      <alignment vertical="top"/>
    </xf>
    <xf numFmtId="164" fontId="44" fillId="0" borderId="5" xfId="12" applyNumberFormat="1" applyFont="1" applyFill="1" applyBorder="1" applyAlignment="1">
      <alignment vertical="top"/>
    </xf>
    <xf numFmtId="165" fontId="44" fillId="0" borderId="5" xfId="12" applyNumberFormat="1" applyFont="1" applyFill="1" applyBorder="1" applyAlignment="1">
      <alignment vertical="top"/>
    </xf>
    <xf numFmtId="164" fontId="44" fillId="0" borderId="10" xfId="12" applyNumberFormat="1" applyFont="1" applyFill="1" applyBorder="1" applyAlignment="1">
      <alignment vertical="top"/>
    </xf>
    <xf numFmtId="165" fontId="44" fillId="0" borderId="10" xfId="12" applyNumberFormat="1" applyFont="1" applyFill="1" applyBorder="1" applyAlignment="1">
      <alignment vertical="top"/>
    </xf>
    <xf numFmtId="164" fontId="38" fillId="0" borderId="14" xfId="12" applyNumberFormat="1" applyFont="1" applyFill="1" applyBorder="1" applyAlignment="1">
      <alignment vertical="top"/>
    </xf>
    <xf numFmtId="0" fontId="34" fillId="0" borderId="0" xfId="11" applyFont="1"/>
    <xf numFmtId="0" fontId="34" fillId="0" borderId="0" xfId="11" applyFont="1" applyAlignment="1"/>
    <xf numFmtId="0" fontId="34" fillId="5" borderId="2" xfId="11" applyFont="1" applyFill="1" applyBorder="1" applyAlignment="1">
      <alignment horizontal="center" vertical="top" wrapText="1"/>
    </xf>
    <xf numFmtId="0" fontId="44" fillId="0" borderId="2" xfId="11" applyFont="1" applyBorder="1" applyAlignment="1">
      <alignment vertical="top" wrapText="1"/>
    </xf>
    <xf numFmtId="164" fontId="44" fillId="0" borderId="2" xfId="12" applyNumberFormat="1" applyFont="1" applyFill="1" applyBorder="1" applyAlignment="1">
      <alignment vertical="top"/>
    </xf>
    <xf numFmtId="165" fontId="44" fillId="0" borderId="2" xfId="12" applyNumberFormat="1" applyFont="1" applyFill="1" applyBorder="1" applyAlignment="1">
      <alignment vertical="top"/>
    </xf>
    <xf numFmtId="0" fontId="32" fillId="0" borderId="0" xfId="11" applyFont="1" applyAlignment="1">
      <alignment vertical="top"/>
    </xf>
    <xf numFmtId="0" fontId="46" fillId="0" borderId="0" xfId="0" applyFont="1"/>
    <xf numFmtId="0" fontId="34" fillId="0" borderId="8" xfId="11" applyFont="1" applyBorder="1" applyAlignment="1"/>
    <xf numFmtId="0" fontId="7" fillId="0" borderId="2" xfId="4" applyFont="1" applyBorder="1" applyAlignment="1">
      <alignment horizontal="center" vertical="center" wrapText="1"/>
    </xf>
    <xf numFmtId="164" fontId="34" fillId="0" borderId="0" xfId="12" applyNumberFormat="1" applyFont="1" applyAlignment="1">
      <alignment horizontal="center"/>
    </xf>
    <xf numFmtId="0" fontId="33" fillId="0" borderId="0" xfId="11" applyFont="1" applyAlignment="1"/>
    <xf numFmtId="0" fontId="48" fillId="0" borderId="0" xfId="11" applyFont="1" applyAlignment="1"/>
    <xf numFmtId="0" fontId="48" fillId="0" borderId="0" xfId="11" applyFont="1" applyAlignment="1">
      <alignment vertical="center"/>
    </xf>
    <xf numFmtId="0" fontId="32" fillId="0" borderId="0" xfId="11" applyFont="1" applyAlignment="1"/>
    <xf numFmtId="164" fontId="32" fillId="0" borderId="0" xfId="12" applyNumberFormat="1" applyFont="1" applyAlignment="1"/>
    <xf numFmtId="167" fontId="44" fillId="0" borderId="2" xfId="11" applyNumberFormat="1" applyFont="1" applyFill="1" applyBorder="1" applyAlignment="1">
      <alignment vertical="top"/>
    </xf>
    <xf numFmtId="166" fontId="44" fillId="0" borderId="2" xfId="12" applyNumberFormat="1" applyFont="1" applyFill="1" applyBorder="1" applyAlignment="1">
      <alignment vertical="top"/>
    </xf>
    <xf numFmtId="164" fontId="44" fillId="0" borderId="11" xfId="12" applyNumberFormat="1" applyFont="1" applyFill="1" applyBorder="1" applyAlignment="1">
      <alignment vertical="top"/>
    </xf>
    <xf numFmtId="166" fontId="44" fillId="0" borderId="11" xfId="12" applyNumberFormat="1" applyFont="1" applyFill="1" applyBorder="1" applyAlignment="1">
      <alignment vertical="top"/>
    </xf>
    <xf numFmtId="164" fontId="43" fillId="0" borderId="5" xfId="12" applyNumberFormat="1" applyFont="1" applyFill="1" applyBorder="1" applyAlignment="1">
      <alignment vertical="top"/>
    </xf>
    <xf numFmtId="165" fontId="43" fillId="0" borderId="5" xfId="12" applyNumberFormat="1" applyFont="1" applyFill="1" applyBorder="1" applyAlignment="1">
      <alignment vertical="top"/>
    </xf>
    <xf numFmtId="164" fontId="43" fillId="0" borderId="10" xfId="12" applyNumberFormat="1" applyFont="1" applyFill="1" applyBorder="1" applyAlignment="1">
      <alignment vertical="top"/>
    </xf>
    <xf numFmtId="165" fontId="43" fillId="0" borderId="10" xfId="12" applyNumberFormat="1" applyFont="1" applyFill="1" applyBorder="1" applyAlignment="1">
      <alignment vertical="top"/>
    </xf>
    <xf numFmtId="164" fontId="43" fillId="0" borderId="2" xfId="12" applyNumberFormat="1" applyFont="1" applyFill="1" applyBorder="1" applyAlignment="1">
      <alignment vertical="top"/>
    </xf>
    <xf numFmtId="165" fontId="43" fillId="0" borderId="2" xfId="12" applyNumberFormat="1" applyFont="1" applyFill="1" applyBorder="1" applyAlignment="1">
      <alignment vertical="top"/>
    </xf>
    <xf numFmtId="164" fontId="43" fillId="0" borderId="14" xfId="12" applyNumberFormat="1" applyFont="1" applyFill="1" applyBorder="1" applyAlignment="1">
      <alignment vertical="top"/>
    </xf>
    <xf numFmtId="165" fontId="43" fillId="0" borderId="14" xfId="12" applyNumberFormat="1" applyFont="1" applyFill="1" applyBorder="1" applyAlignment="1">
      <alignment vertical="top"/>
    </xf>
    <xf numFmtId="0" fontId="34" fillId="0" borderId="0" xfId="11" applyFont="1" applyBorder="1" applyAlignment="1" applyProtection="1">
      <alignment horizontal="right" wrapText="1"/>
      <protection locked="0"/>
    </xf>
    <xf numFmtId="0" fontId="34" fillId="0" borderId="0" xfId="11" applyFont="1" applyBorder="1" applyAlignment="1">
      <alignment horizontal="center"/>
    </xf>
    <xf numFmtId="164" fontId="34" fillId="0" borderId="0" xfId="12" applyNumberFormat="1" applyFont="1" applyBorder="1" applyAlignment="1">
      <alignment horizontal="center"/>
    </xf>
    <xf numFmtId="0" fontId="33" fillId="0" borderId="0" xfId="11" applyFont="1" applyBorder="1" applyAlignment="1"/>
    <xf numFmtId="0" fontId="33" fillId="0" borderId="0" xfId="11" applyFont="1" applyBorder="1" applyAlignment="1">
      <alignment vertical="center"/>
    </xf>
    <xf numFmtId="0" fontId="49" fillId="0" borderId="0" xfId="11" applyFont="1" applyBorder="1" applyAlignment="1" applyProtection="1">
      <alignment horizontal="center" wrapText="1"/>
      <protection locked="0"/>
    </xf>
    <xf numFmtId="0" fontId="50" fillId="0" borderId="0" xfId="11" applyFont="1" applyBorder="1" applyAlignment="1" applyProtection="1">
      <alignment horizontal="right" wrapText="1"/>
      <protection locked="0"/>
    </xf>
    <xf numFmtId="43" fontId="50" fillId="0" borderId="0" xfId="12" applyFont="1" applyFill="1" applyBorder="1" applyAlignment="1" applyProtection="1">
      <alignment wrapText="1"/>
      <protection locked="0"/>
    </xf>
    <xf numFmtId="0" fontId="50" fillId="0" borderId="0" xfId="11" applyFont="1" applyBorder="1" applyAlignment="1" applyProtection="1">
      <alignment horizontal="center" wrapText="1"/>
      <protection locked="0"/>
    </xf>
    <xf numFmtId="0" fontId="50" fillId="0" borderId="0" xfId="11" applyFont="1" applyBorder="1" applyAlignment="1">
      <alignment horizontal="center"/>
    </xf>
    <xf numFmtId="164" fontId="50" fillId="0" borderId="0" xfId="12" applyNumberFormat="1" applyFont="1" applyBorder="1" applyAlignment="1">
      <alignment horizontal="center"/>
    </xf>
    <xf numFmtId="0" fontId="50" fillId="0" borderId="0" xfId="11" applyFont="1" applyBorder="1" applyAlignment="1"/>
    <xf numFmtId="0" fontId="48" fillId="0" borderId="0" xfId="11" applyFont="1" applyBorder="1" applyAlignment="1"/>
    <xf numFmtId="0" fontId="48" fillId="0" borderId="0" xfId="11" applyFont="1" applyBorder="1" applyAlignment="1">
      <alignment vertical="center"/>
    </xf>
    <xf numFmtId="0" fontId="35" fillId="0" borderId="0" xfId="11" applyFont="1" applyBorder="1" applyAlignment="1" applyProtection="1">
      <alignment horizontal="left"/>
      <protection locked="0"/>
    </xf>
    <xf numFmtId="0" fontId="34" fillId="0" borderId="0" xfId="11" applyFont="1" applyBorder="1" applyAlignment="1" applyProtection="1">
      <alignment horizontal="right"/>
      <protection locked="0"/>
    </xf>
    <xf numFmtId="0" fontId="34" fillId="0" borderId="0" xfId="11" applyFont="1" applyBorder="1" applyAlignment="1" applyProtection="1">
      <alignment horizontal="left"/>
      <protection locked="0"/>
    </xf>
    <xf numFmtId="0" fontId="34" fillId="0" borderId="0" xfId="11" applyFont="1" applyBorder="1" applyAlignment="1" applyProtection="1">
      <alignment horizontal="center"/>
      <protection locked="0"/>
    </xf>
    <xf numFmtId="0" fontId="33" fillId="0" borderId="0" xfId="11" applyFont="1" applyAlignment="1">
      <alignment horizontal="right"/>
    </xf>
    <xf numFmtId="0" fontId="33" fillId="0" borderId="0" xfId="11" applyFont="1" applyAlignment="1">
      <alignment horizontal="left"/>
    </xf>
    <xf numFmtId="164" fontId="44" fillId="0" borderId="2" xfId="12" applyNumberFormat="1" applyFont="1" applyFill="1" applyBorder="1" applyAlignment="1">
      <alignment vertical="top" wrapText="1"/>
    </xf>
    <xf numFmtId="165" fontId="44" fillId="0" borderId="2" xfId="12" applyNumberFormat="1" applyFont="1" applyFill="1" applyBorder="1" applyAlignment="1">
      <alignment vertical="top" wrapText="1"/>
    </xf>
    <xf numFmtId="0" fontId="33" fillId="0" borderId="0" xfId="11" applyFont="1" applyAlignment="1">
      <alignment wrapText="1"/>
    </xf>
    <xf numFmtId="0" fontId="21" fillId="0" borderId="0" xfId="14" applyFont="1" applyFill="1" applyAlignment="1">
      <alignment vertical="center" wrapText="1"/>
    </xf>
    <xf numFmtId="0" fontId="21" fillId="0" borderId="0" xfId="14" applyFont="1" applyFill="1" applyAlignment="1">
      <alignment vertical="top"/>
    </xf>
    <xf numFmtId="0" fontId="11" fillId="0" borderId="0" xfId="14" applyFont="1" applyFill="1" applyAlignment="1">
      <alignment vertical="center" wrapText="1"/>
    </xf>
    <xf numFmtId="0" fontId="21" fillId="0" borderId="0" xfId="14" applyFont="1" applyFill="1" applyAlignment="1">
      <alignment horizontal="right" vertical="top"/>
    </xf>
    <xf numFmtId="43" fontId="21" fillId="0" borderId="0" xfId="14" applyNumberFormat="1" applyFont="1" applyFill="1" applyAlignment="1">
      <alignment vertical="top"/>
    </xf>
    <xf numFmtId="0" fontId="21" fillId="0" borderId="25" xfId="14" applyFont="1" applyFill="1" applyBorder="1" applyAlignment="1">
      <alignment vertical="top"/>
    </xf>
    <xf numFmtId="0" fontId="11" fillId="0" borderId="24" xfId="14" applyFont="1" applyFill="1" applyBorder="1" applyAlignment="1">
      <alignment vertical="center" wrapText="1"/>
    </xf>
    <xf numFmtId="0" fontId="21" fillId="0" borderId="1" xfId="14" applyFont="1" applyFill="1" applyBorder="1" applyAlignment="1">
      <alignment vertical="top"/>
    </xf>
    <xf numFmtId="169" fontId="21" fillId="0" borderId="1" xfId="14" applyNumberFormat="1" applyFont="1" applyFill="1" applyBorder="1" applyAlignment="1">
      <alignment vertical="top"/>
    </xf>
    <xf numFmtId="0" fontId="21" fillId="0" borderId="24" xfId="14" applyFont="1" applyFill="1" applyBorder="1" applyAlignment="1">
      <alignment horizontal="left" vertical="center" wrapText="1"/>
    </xf>
    <xf numFmtId="169" fontId="21" fillId="0" borderId="24" xfId="14" applyNumberFormat="1" applyFont="1" applyFill="1" applyBorder="1" applyAlignment="1">
      <alignment vertical="top"/>
    </xf>
    <xf numFmtId="0" fontId="21" fillId="0" borderId="1" xfId="14" applyFont="1" applyFill="1" applyBorder="1" applyAlignment="1">
      <alignment vertical="top" wrapText="1"/>
    </xf>
    <xf numFmtId="0" fontId="21" fillId="0" borderId="1" xfId="14" applyFont="1" applyFill="1" applyBorder="1" applyAlignment="1">
      <alignment vertical="top" shrinkToFit="1"/>
    </xf>
    <xf numFmtId="169" fontId="21" fillId="0" borderId="25" xfId="14" applyNumberFormat="1" applyFont="1" applyFill="1" applyBorder="1" applyAlignment="1">
      <alignment vertical="top"/>
    </xf>
    <xf numFmtId="168" fontId="21" fillId="0" borderId="1" xfId="14" applyNumberFormat="1" applyFont="1" applyFill="1" applyBorder="1" applyAlignment="1">
      <alignment vertical="top"/>
    </xf>
    <xf numFmtId="165" fontId="21" fillId="0" borderId="0" xfId="14" applyNumberFormat="1" applyFont="1" applyFill="1" applyAlignment="1">
      <alignment vertical="top"/>
    </xf>
    <xf numFmtId="168" fontId="21" fillId="0" borderId="24" xfId="14" applyNumberFormat="1" applyFont="1" applyFill="1" applyBorder="1" applyAlignment="1">
      <alignment vertical="top"/>
    </xf>
    <xf numFmtId="0" fontId="21" fillId="0" borderId="24" xfId="14" applyFont="1" applyFill="1" applyBorder="1" applyAlignment="1">
      <alignment vertical="center" wrapText="1"/>
    </xf>
    <xf numFmtId="169" fontId="21" fillId="0" borderId="6" xfId="14" applyNumberFormat="1" applyFont="1" applyFill="1" applyBorder="1" applyAlignment="1">
      <alignment vertical="top"/>
    </xf>
    <xf numFmtId="0" fontId="21" fillId="0" borderId="12" xfId="14" applyFont="1" applyFill="1" applyBorder="1" applyAlignment="1">
      <alignment vertical="top"/>
    </xf>
    <xf numFmtId="0" fontId="52" fillId="0" borderId="0" xfId="14" applyFill="1"/>
    <xf numFmtId="0" fontId="54" fillId="0" borderId="0" xfId="14" applyFont="1" applyFill="1" applyAlignment="1">
      <alignment vertical="center"/>
    </xf>
    <xf numFmtId="0" fontId="52" fillId="0" borderId="0" xfId="14" applyFill="1" applyAlignment="1">
      <alignment vertical="center" wrapText="1"/>
    </xf>
    <xf numFmtId="0" fontId="7" fillId="0" borderId="0" xfId="4" applyFont="1" applyBorder="1" applyAlignment="1">
      <alignment vertical="top"/>
    </xf>
    <xf numFmtId="0" fontId="21" fillId="0" borderId="11" xfId="14" applyFont="1" applyFill="1" applyBorder="1" applyAlignment="1">
      <alignment horizontal="left" vertical="center" wrapText="1"/>
    </xf>
    <xf numFmtId="168" fontId="21" fillId="0" borderId="6" xfId="14" applyNumberFormat="1" applyFont="1" applyFill="1" applyBorder="1" applyAlignment="1">
      <alignment vertical="top"/>
    </xf>
    <xf numFmtId="169" fontId="21" fillId="0" borderId="11" xfId="14" applyNumberFormat="1" applyFont="1" applyFill="1" applyBorder="1" applyAlignment="1">
      <alignment vertical="top"/>
    </xf>
    <xf numFmtId="0" fontId="21" fillId="0" borderId="6" xfId="14" applyFont="1" applyFill="1" applyBorder="1" applyAlignment="1">
      <alignment vertical="top"/>
    </xf>
    <xf numFmtId="0" fontId="11" fillId="5" borderId="24" xfId="14" applyFont="1" applyFill="1" applyBorder="1" applyAlignment="1">
      <alignment vertical="center" wrapText="1"/>
    </xf>
    <xf numFmtId="169" fontId="11" fillId="5" borderId="24" xfId="14" applyNumberFormat="1" applyFont="1" applyFill="1" applyBorder="1" applyAlignment="1">
      <alignment vertical="top"/>
    </xf>
    <xf numFmtId="168" fontId="11" fillId="5" borderId="1" xfId="14" applyNumberFormat="1" applyFont="1" applyFill="1" applyBorder="1" applyAlignment="1">
      <alignment horizontal="center" vertical="top"/>
    </xf>
    <xf numFmtId="0" fontId="21" fillId="5" borderId="1" xfId="14" applyFont="1" applyFill="1" applyBorder="1" applyAlignment="1">
      <alignment vertical="top"/>
    </xf>
    <xf numFmtId="0" fontId="11" fillId="7" borderId="24" xfId="14" applyFont="1" applyFill="1" applyBorder="1" applyAlignment="1">
      <alignment vertical="center" wrapText="1"/>
    </xf>
    <xf numFmtId="168" fontId="11" fillId="7" borderId="1" xfId="14" applyNumberFormat="1" applyFont="1" applyFill="1" applyBorder="1" applyAlignment="1">
      <alignment vertical="top"/>
    </xf>
    <xf numFmtId="169" fontId="11" fillId="7" borderId="1" xfId="14" applyNumberFormat="1" applyFont="1" applyFill="1" applyBorder="1" applyAlignment="1">
      <alignment vertical="top"/>
    </xf>
    <xf numFmtId="0" fontId="11" fillId="7" borderId="25" xfId="14" applyFont="1" applyFill="1" applyBorder="1" applyAlignment="1">
      <alignment vertical="top"/>
    </xf>
    <xf numFmtId="0" fontId="21" fillId="8" borderId="1" xfId="14" applyFont="1" applyFill="1" applyBorder="1" applyAlignment="1">
      <alignment vertical="top"/>
    </xf>
    <xf numFmtId="0" fontId="11" fillId="8" borderId="25" xfId="14" applyFont="1" applyFill="1" applyBorder="1" applyAlignment="1">
      <alignment vertical="top"/>
    </xf>
    <xf numFmtId="0" fontId="11" fillId="6" borderId="27" xfId="14" applyFont="1" applyFill="1" applyBorder="1" applyAlignment="1">
      <alignment horizontal="left" vertical="center" wrapText="1"/>
    </xf>
    <xf numFmtId="168" fontId="11" fillId="6" borderId="28" xfId="14" applyNumberFormat="1" applyFont="1" applyFill="1" applyBorder="1" applyAlignment="1">
      <alignment horizontal="center" vertical="top"/>
    </xf>
    <xf numFmtId="0" fontId="21" fillId="6" borderId="28" xfId="14" applyFont="1" applyFill="1" applyBorder="1" applyAlignment="1">
      <alignment vertical="top"/>
    </xf>
    <xf numFmtId="0" fontId="11" fillId="8" borderId="24" xfId="14" applyFont="1" applyFill="1" applyBorder="1" applyAlignment="1">
      <alignment vertical="center" wrapText="1"/>
    </xf>
    <xf numFmtId="168" fontId="11" fillId="8" borderId="1" xfId="14" applyNumberFormat="1" applyFont="1" applyFill="1" applyBorder="1" applyAlignment="1">
      <alignment horizontal="center" vertical="top"/>
    </xf>
    <xf numFmtId="0" fontId="11" fillId="8" borderId="24" xfId="14" applyFont="1" applyFill="1" applyBorder="1" applyAlignment="1">
      <alignment horizontal="left" vertical="center" wrapText="1"/>
    </xf>
    <xf numFmtId="168" fontId="11" fillId="8" borderId="1" xfId="14" applyNumberFormat="1" applyFont="1" applyFill="1" applyBorder="1" applyAlignment="1">
      <alignment horizontal="center" vertical="top" wrapText="1"/>
    </xf>
    <xf numFmtId="169" fontId="11" fillId="8" borderId="24" xfId="14" applyNumberFormat="1" applyFont="1" applyFill="1" applyBorder="1" applyAlignment="1">
      <alignment vertical="top"/>
    </xf>
    <xf numFmtId="169" fontId="11" fillId="8" borderId="1" xfId="14" applyNumberFormat="1" applyFont="1" applyFill="1" applyBorder="1" applyAlignment="1">
      <alignment vertical="top"/>
    </xf>
    <xf numFmtId="0" fontId="21" fillId="8" borderId="1" xfId="14" applyFont="1" applyFill="1" applyBorder="1" applyAlignment="1">
      <alignment vertical="top" wrapText="1"/>
    </xf>
    <xf numFmtId="168" fontId="11" fillId="8" borderId="24" xfId="14" applyNumberFormat="1" applyFont="1" applyFill="1" applyBorder="1" applyAlignment="1">
      <alignment vertical="top"/>
    </xf>
    <xf numFmtId="169" fontId="11" fillId="8" borderId="1" xfId="14" applyNumberFormat="1" applyFont="1" applyFill="1" applyBorder="1" applyAlignment="1">
      <alignment horizontal="center" vertical="top"/>
    </xf>
    <xf numFmtId="0" fontId="11" fillId="5" borderId="25" xfId="14" applyFont="1" applyFill="1" applyBorder="1" applyAlignment="1">
      <alignment vertical="top"/>
    </xf>
    <xf numFmtId="3" fontId="7" fillId="0" borderId="2" xfId="4" applyNumberFormat="1" applyFont="1" applyBorder="1" applyAlignment="1">
      <alignment horizontal="center" vertical="center" wrapText="1"/>
    </xf>
    <xf numFmtId="164" fontId="21" fillId="0" borderId="1" xfId="13" applyNumberFormat="1" applyFont="1" applyFill="1" applyBorder="1" applyAlignment="1">
      <alignment vertical="top"/>
    </xf>
    <xf numFmtId="164" fontId="21" fillId="0" borderId="24" xfId="13" applyNumberFormat="1" applyFont="1" applyFill="1" applyBorder="1" applyAlignment="1">
      <alignment vertical="top"/>
    </xf>
    <xf numFmtId="164" fontId="21" fillId="0" borderId="6" xfId="13" applyNumberFormat="1" applyFont="1" applyFill="1" applyBorder="1" applyAlignment="1">
      <alignment vertical="top"/>
    </xf>
    <xf numFmtId="43" fontId="21" fillId="0" borderId="0" xfId="13" applyNumberFormat="1" applyFont="1" applyFill="1" applyAlignment="1">
      <alignment vertical="top"/>
    </xf>
    <xf numFmtId="43" fontId="11" fillId="0" borderId="12" xfId="13" applyNumberFormat="1" applyFont="1" applyFill="1" applyBorder="1" applyAlignment="1">
      <alignment horizontal="center" vertical="center"/>
    </xf>
    <xf numFmtId="43" fontId="11" fillId="5" borderId="1" xfId="13" applyNumberFormat="1" applyFont="1" applyFill="1" applyBorder="1" applyAlignment="1">
      <alignment horizontal="center" vertical="top"/>
    </xf>
    <xf numFmtId="43" fontId="11" fillId="8" borderId="1" xfId="13" applyNumberFormat="1" applyFont="1" applyFill="1" applyBorder="1" applyAlignment="1">
      <alignment horizontal="center" vertical="top"/>
    </xf>
    <xf numFmtId="43" fontId="21" fillId="0" borderId="1" xfId="13" applyNumberFormat="1" applyFont="1" applyFill="1" applyBorder="1" applyAlignment="1">
      <alignment vertical="top"/>
    </xf>
    <xf numFmtId="43" fontId="21" fillId="0" borderId="24" xfId="13" applyNumberFormat="1" applyFont="1" applyFill="1" applyBorder="1" applyAlignment="1">
      <alignment vertical="top"/>
    </xf>
    <xf numFmtId="43" fontId="11" fillId="8" borderId="1" xfId="13" applyNumberFormat="1" applyFont="1" applyFill="1" applyBorder="1" applyAlignment="1">
      <alignment vertical="top"/>
    </xf>
    <xf numFmtId="43" fontId="11" fillId="5" borderId="24" xfId="13" applyNumberFormat="1" applyFont="1" applyFill="1" applyBorder="1" applyAlignment="1">
      <alignment vertical="top"/>
    </xf>
    <xf numFmtId="43" fontId="11" fillId="8" borderId="24" xfId="13" applyNumberFormat="1" applyFont="1" applyFill="1" applyBorder="1" applyAlignment="1">
      <alignment vertical="top"/>
    </xf>
    <xf numFmtId="43" fontId="21" fillId="0" borderId="1" xfId="13" applyNumberFormat="1" applyFont="1" applyFill="1" applyBorder="1" applyAlignment="1">
      <alignment horizontal="center" vertical="top"/>
    </xf>
    <xf numFmtId="43" fontId="11" fillId="7" borderId="1" xfId="13" applyNumberFormat="1" applyFont="1" applyFill="1" applyBorder="1" applyAlignment="1">
      <alignment vertical="top"/>
    </xf>
    <xf numFmtId="43" fontId="21" fillId="0" borderId="6" xfId="13" applyNumberFormat="1" applyFont="1" applyFill="1" applyBorder="1" applyAlignment="1">
      <alignment vertical="top"/>
    </xf>
    <xf numFmtId="43" fontId="21" fillId="0" borderId="25" xfId="13" applyNumberFormat="1" applyFont="1" applyFill="1" applyBorder="1" applyAlignment="1">
      <alignment vertical="top"/>
    </xf>
    <xf numFmtId="164" fontId="21" fillId="0" borderId="1" xfId="13" applyNumberFormat="1" applyFont="1" applyFill="1" applyBorder="1" applyAlignment="1">
      <alignment horizontal="center" vertical="top" wrapText="1"/>
    </xf>
    <xf numFmtId="43" fontId="21" fillId="7" borderId="25" xfId="14" applyNumberFormat="1" applyFont="1" applyFill="1" applyBorder="1" applyAlignment="1">
      <alignment vertical="top"/>
    </xf>
    <xf numFmtId="43" fontId="11" fillId="5" borderId="1" xfId="13" applyNumberFormat="1" applyFont="1" applyFill="1" applyBorder="1" applyAlignment="1">
      <alignment vertical="top"/>
    </xf>
    <xf numFmtId="0" fontId="11" fillId="8" borderId="24" xfId="14" applyFont="1" applyFill="1" applyBorder="1" applyAlignment="1">
      <alignment horizontal="left" vertical="top" wrapText="1"/>
    </xf>
    <xf numFmtId="164" fontId="21" fillId="0" borderId="6" xfId="13" applyNumberFormat="1" applyFont="1" applyFill="1" applyBorder="1" applyAlignment="1">
      <alignment horizontal="center" vertical="top" wrapText="1"/>
    </xf>
    <xf numFmtId="164" fontId="21" fillId="0" borderId="11" xfId="13" applyNumberFormat="1" applyFont="1" applyFill="1" applyBorder="1" applyAlignment="1">
      <alignment vertical="top"/>
    </xf>
    <xf numFmtId="0" fontId="16" fillId="0" borderId="0" xfId="4" applyFont="1" applyBorder="1" applyAlignment="1">
      <alignment horizontal="center" vertical="top"/>
    </xf>
    <xf numFmtId="0" fontId="11" fillId="0" borderId="5" xfId="14" applyFont="1" applyFill="1" applyBorder="1" applyAlignment="1">
      <alignment horizontal="center" vertical="center" wrapText="1"/>
    </xf>
    <xf numFmtId="0" fontId="11" fillId="0" borderId="6" xfId="14" applyFont="1" applyFill="1" applyBorder="1" applyAlignment="1">
      <alignment horizontal="center" vertical="center" wrapText="1"/>
    </xf>
    <xf numFmtId="0" fontId="11" fillId="0" borderId="3" xfId="14" applyFont="1" applyFill="1" applyBorder="1" applyAlignment="1">
      <alignment horizontal="center" vertical="top"/>
    </xf>
    <xf numFmtId="0" fontId="11" fillId="0" borderId="7" xfId="14" applyFont="1" applyFill="1" applyBorder="1" applyAlignment="1">
      <alignment horizontal="center" vertical="top"/>
    </xf>
    <xf numFmtId="0" fontId="11" fillId="0" borderId="4" xfId="14" applyFont="1" applyFill="1" applyBorder="1" applyAlignment="1">
      <alignment horizontal="center" vertical="top"/>
    </xf>
    <xf numFmtId="0" fontId="11" fillId="0" borderId="13" xfId="14" applyFont="1" applyFill="1" applyBorder="1" applyAlignment="1">
      <alignment horizontal="center" vertical="center"/>
    </xf>
    <xf numFmtId="0" fontId="11" fillId="0" borderId="12" xfId="14" applyFont="1" applyFill="1" applyBorder="1" applyAlignment="1">
      <alignment horizontal="center" vertical="center"/>
    </xf>
    <xf numFmtId="0" fontId="16" fillId="0" borderId="0" xfId="4" applyFont="1" applyAlignment="1">
      <alignment horizontal="center" vertical="top"/>
    </xf>
    <xf numFmtId="0" fontId="32" fillId="0" borderId="0" xfId="11" applyFont="1" applyBorder="1" applyAlignment="1">
      <alignment horizontal="left" vertical="top" wrapText="1"/>
    </xf>
    <xf numFmtId="0" fontId="34" fillId="0" borderId="8" xfId="11" applyFont="1" applyBorder="1" applyAlignment="1">
      <alignment horizontal="center"/>
    </xf>
    <xf numFmtId="0" fontId="32" fillId="0" borderId="2" xfId="11" applyFont="1" applyBorder="1" applyAlignment="1">
      <alignment horizontal="left" vertical="top" wrapText="1"/>
    </xf>
    <xf numFmtId="0" fontId="38" fillId="0" borderId="2" xfId="11" applyFont="1" applyFill="1" applyBorder="1" applyAlignment="1">
      <alignment horizontal="left" vertical="top" wrapText="1"/>
    </xf>
    <xf numFmtId="0" fontId="39" fillId="0" borderId="2" xfId="11" applyFont="1" applyBorder="1" applyAlignment="1">
      <alignment horizontal="left" vertical="top" wrapText="1"/>
    </xf>
    <xf numFmtId="0" fontId="34" fillId="4" borderId="2" xfId="11" applyFont="1" applyFill="1" applyBorder="1" applyAlignment="1">
      <alignment horizontal="center" vertical="top" wrapText="1"/>
    </xf>
    <xf numFmtId="0" fontId="34" fillId="5" borderId="2" xfId="11" applyFont="1" applyFill="1" applyBorder="1" applyAlignment="1">
      <alignment horizontal="center" vertical="top" wrapText="1"/>
    </xf>
    <xf numFmtId="0" fontId="43" fillId="0" borderId="2" xfId="11" applyFont="1" applyBorder="1" applyAlignment="1">
      <alignment horizontal="center" vertical="top" wrapText="1"/>
    </xf>
    <xf numFmtId="0" fontId="34" fillId="0" borderId="2" xfId="11" applyFont="1" applyBorder="1" applyAlignment="1">
      <alignment horizontal="left" vertical="top" wrapText="1"/>
    </xf>
    <xf numFmtId="0" fontId="39" fillId="0" borderId="15" xfId="11" applyFont="1" applyBorder="1" applyAlignment="1">
      <alignment horizontal="left" vertical="top" wrapText="1"/>
    </xf>
    <xf numFmtId="0" fontId="39" fillId="0" borderId="16" xfId="11" applyFont="1" applyBorder="1" applyAlignment="1">
      <alignment horizontal="left" vertical="top" wrapText="1"/>
    </xf>
    <xf numFmtId="0" fontId="39" fillId="0" borderId="17" xfId="11" applyFont="1" applyBorder="1" applyAlignment="1">
      <alignment horizontal="left" vertical="top" wrapText="1"/>
    </xf>
    <xf numFmtId="0" fontId="39" fillId="0" borderId="14" xfId="11" applyFont="1" applyBorder="1" applyAlignment="1">
      <alignment horizontal="left" vertical="top" wrapText="1"/>
    </xf>
    <xf numFmtId="165" fontId="34" fillId="0" borderId="22" xfId="11" applyNumberFormat="1" applyFont="1" applyBorder="1" applyAlignment="1">
      <alignment horizontal="center"/>
    </xf>
    <xf numFmtId="0" fontId="34" fillId="2" borderId="2" xfId="11" applyFont="1" applyFill="1" applyBorder="1" applyAlignment="1">
      <alignment horizontal="center" vertical="center"/>
    </xf>
    <xf numFmtId="0" fontId="38" fillId="0" borderId="3" xfId="11" applyFont="1" applyFill="1" applyBorder="1" applyAlignment="1">
      <alignment horizontal="left" vertical="top" wrapText="1"/>
    </xf>
    <xf numFmtId="0" fontId="38" fillId="0" borderId="7" xfId="11" applyFont="1" applyFill="1" applyBorder="1" applyAlignment="1">
      <alignment horizontal="left" vertical="top" wrapText="1"/>
    </xf>
    <xf numFmtId="0" fontId="38" fillId="0" borderId="4" xfId="11" applyFont="1" applyFill="1" applyBorder="1" applyAlignment="1">
      <alignment horizontal="left" vertical="top" wrapText="1"/>
    </xf>
    <xf numFmtId="0" fontId="39" fillId="0" borderId="7" xfId="11" applyFont="1" applyBorder="1" applyAlignment="1">
      <alignment horizontal="left" vertical="top" wrapText="1"/>
    </xf>
    <xf numFmtId="0" fontId="39" fillId="0" borderId="4" xfId="11" applyFont="1" applyBorder="1" applyAlignment="1">
      <alignment horizontal="left" vertical="top" wrapText="1"/>
    </xf>
    <xf numFmtId="0" fontId="38" fillId="0" borderId="2" xfId="11" applyFont="1" applyBorder="1" applyAlignment="1">
      <alignment horizontal="left" vertical="top" wrapText="1"/>
    </xf>
    <xf numFmtId="0" fontId="39" fillId="0" borderId="3" xfId="11" applyFont="1" applyBorder="1" applyAlignment="1">
      <alignment horizontal="left" vertical="top" wrapText="1"/>
    </xf>
    <xf numFmtId="0" fontId="43" fillId="0" borderId="3" xfId="11" applyFont="1" applyBorder="1" applyAlignment="1">
      <alignment horizontal="left" vertical="top" wrapText="1"/>
    </xf>
    <xf numFmtId="0" fontId="43" fillId="0" borderId="7" xfId="11" applyFont="1" applyBorder="1" applyAlignment="1">
      <alignment horizontal="left" vertical="top" wrapText="1"/>
    </xf>
    <xf numFmtId="0" fontId="43" fillId="0" borderId="4" xfId="11" applyFont="1" applyBorder="1" applyAlignment="1">
      <alignment horizontal="left" vertical="top" wrapText="1"/>
    </xf>
    <xf numFmtId="0" fontId="41" fillId="0" borderId="2" xfId="11" applyFont="1" applyBorder="1" applyAlignment="1">
      <alignment horizontal="left" vertical="top" wrapText="1" indent="2"/>
    </xf>
    <xf numFmtId="0" fontId="42" fillId="0" borderId="3" xfId="11" applyFont="1" applyBorder="1" applyAlignment="1">
      <alignment horizontal="left" vertical="top" wrapText="1"/>
    </xf>
    <xf numFmtId="0" fontId="42" fillId="0" borderId="7" xfId="11" applyFont="1" applyBorder="1" applyAlignment="1">
      <alignment horizontal="left" vertical="top" wrapText="1"/>
    </xf>
    <xf numFmtId="0" fontId="42" fillId="0" borderId="4" xfId="11" applyFont="1" applyBorder="1" applyAlignment="1">
      <alignment horizontal="left" vertical="top" wrapText="1"/>
    </xf>
    <xf numFmtId="0" fontId="34" fillId="5" borderId="3" xfId="11" applyFont="1" applyFill="1" applyBorder="1" applyAlignment="1">
      <alignment horizontal="center" vertical="top" wrapText="1"/>
    </xf>
    <xf numFmtId="0" fontId="34" fillId="5" borderId="4" xfId="11" applyFont="1" applyFill="1" applyBorder="1" applyAlignment="1">
      <alignment horizontal="center" vertical="top" wrapText="1"/>
    </xf>
    <xf numFmtId="0" fontId="38" fillId="0" borderId="3" xfId="11" applyFont="1" applyBorder="1" applyAlignment="1">
      <alignment horizontal="left" vertical="top" wrapText="1"/>
    </xf>
    <xf numFmtId="0" fontId="38" fillId="0" borderId="7" xfId="11" applyFont="1" applyBorder="1" applyAlignment="1">
      <alignment horizontal="left" vertical="top" wrapText="1"/>
    </xf>
    <xf numFmtId="0" fontId="38" fillId="0" borderId="4" xfId="11" applyFont="1" applyBorder="1" applyAlignment="1">
      <alignment horizontal="left" vertical="top" wrapText="1"/>
    </xf>
    <xf numFmtId="0" fontId="34" fillId="0" borderId="0" xfId="11" applyFont="1" applyBorder="1" applyAlignment="1" applyProtection="1">
      <alignment horizontal="left" vertical="top" wrapText="1"/>
      <protection locked="0"/>
    </xf>
    <xf numFmtId="0" fontId="32" fillId="0" borderId="8" xfId="11" applyFont="1" applyBorder="1" applyAlignment="1">
      <alignment horizontal="center"/>
    </xf>
    <xf numFmtId="0" fontId="32" fillId="0" borderId="8" xfId="11" applyFont="1" applyBorder="1" applyAlignment="1">
      <alignment horizontal="left"/>
    </xf>
    <xf numFmtId="0" fontId="34" fillId="2" borderId="10" xfId="11" applyFont="1" applyFill="1" applyBorder="1" applyAlignment="1">
      <alignment horizontal="center" vertical="center"/>
    </xf>
    <xf numFmtId="0" fontId="34" fillId="2" borderId="9" xfId="11" applyFont="1" applyFill="1" applyBorder="1" applyAlignment="1">
      <alignment horizontal="center" vertical="center"/>
    </xf>
    <xf numFmtId="0" fontId="34" fillId="2" borderId="13" xfId="11" applyFont="1" applyFill="1" applyBorder="1" applyAlignment="1">
      <alignment horizontal="center" vertical="center"/>
    </xf>
    <xf numFmtId="0" fontId="34" fillId="2" borderId="24" xfId="11" applyFont="1" applyFill="1" applyBorder="1" applyAlignment="1">
      <alignment horizontal="center" vertical="center"/>
    </xf>
    <xf numFmtId="0" fontId="34" fillId="2" borderId="0" xfId="11" applyFont="1" applyFill="1" applyBorder="1" applyAlignment="1">
      <alignment horizontal="center" vertical="center"/>
    </xf>
    <xf numFmtId="0" fontId="34" fillId="2" borderId="25" xfId="11" applyFont="1" applyFill="1" applyBorder="1" applyAlignment="1">
      <alignment horizontal="center" vertical="center"/>
    </xf>
    <xf numFmtId="0" fontId="34" fillId="2" borderId="11" xfId="11" applyFont="1" applyFill="1" applyBorder="1" applyAlignment="1">
      <alignment horizontal="center" vertical="center"/>
    </xf>
    <xf numFmtId="0" fontId="34" fillId="2" borderId="8" xfId="11" applyFont="1" applyFill="1" applyBorder="1" applyAlignment="1">
      <alignment horizontal="center" vertical="center"/>
    </xf>
    <xf numFmtId="0" fontId="34" fillId="2" borderId="12" xfId="11" applyFont="1" applyFill="1" applyBorder="1" applyAlignment="1">
      <alignment horizontal="center" vertical="center"/>
    </xf>
    <xf numFmtId="0" fontId="34" fillId="4" borderId="3" xfId="11" applyFont="1" applyFill="1" applyBorder="1" applyAlignment="1">
      <alignment horizontal="center" vertical="top" wrapText="1"/>
    </xf>
    <xf numFmtId="0" fontId="34" fillId="4" borderId="7" xfId="11" applyFont="1" applyFill="1" applyBorder="1" applyAlignment="1">
      <alignment horizontal="center" vertical="top" wrapText="1"/>
    </xf>
    <xf numFmtId="0" fontId="34" fillId="4" borderId="4" xfId="11" applyFont="1" applyFill="1" applyBorder="1" applyAlignment="1">
      <alignment horizontal="center" vertical="top" wrapText="1"/>
    </xf>
    <xf numFmtId="0" fontId="34" fillId="5" borderId="7" xfId="11" applyFont="1" applyFill="1" applyBorder="1" applyAlignment="1">
      <alignment horizontal="center" vertical="top" wrapText="1"/>
    </xf>
    <xf numFmtId="164" fontId="34" fillId="0" borderId="26" xfId="12" applyNumberFormat="1" applyFont="1" applyBorder="1" applyAlignment="1" applyProtection="1">
      <alignment horizontal="right"/>
      <protection locked="0"/>
    </xf>
    <xf numFmtId="165" fontId="34" fillId="0" borderId="26" xfId="11" applyNumberFormat="1" applyFont="1" applyBorder="1" applyAlignment="1" applyProtection="1">
      <alignment horizontal="right"/>
      <protection locked="0"/>
    </xf>
    <xf numFmtId="0" fontId="34" fillId="0" borderId="0" xfId="11" applyFont="1" applyAlignment="1">
      <alignment horizontal="left"/>
    </xf>
    <xf numFmtId="0" fontId="32" fillId="0" borderId="26" xfId="11" applyFont="1" applyBorder="1" applyAlignment="1" applyProtection="1">
      <alignment horizontal="left" vertical="top" wrapText="1"/>
      <protection locked="0"/>
    </xf>
    <xf numFmtId="0" fontId="32" fillId="0" borderId="0" xfId="11" applyFont="1" applyBorder="1" applyAlignment="1" applyProtection="1">
      <alignment horizontal="right" vertical="center" wrapText="1"/>
      <protection locked="0"/>
    </xf>
    <xf numFmtId="0" fontId="32" fillId="0" borderId="0" xfId="11" applyFont="1" applyAlignment="1">
      <alignment horizontal="right" vertical="center"/>
    </xf>
    <xf numFmtId="164" fontId="34" fillId="0" borderId="22" xfId="11" applyNumberFormat="1" applyFont="1" applyBorder="1" applyAlignment="1" applyProtection="1">
      <alignment horizontal="right"/>
      <protection locked="0"/>
    </xf>
    <xf numFmtId="165" fontId="34" fillId="0" borderId="22" xfId="12" applyNumberFormat="1" applyFont="1" applyBorder="1" applyAlignment="1" applyProtection="1">
      <alignment horizontal="right"/>
      <protection locked="0"/>
    </xf>
    <xf numFmtId="0" fontId="32" fillId="0" borderId="0" xfId="11" applyFont="1" applyAlignment="1">
      <alignment horizontal="left" vertical="top" wrapText="1"/>
    </xf>
    <xf numFmtId="0" fontId="47" fillId="0" borderId="0" xfId="11" applyFont="1" applyAlignment="1">
      <alignment horizontal="center" vertical="top" wrapText="1"/>
    </xf>
    <xf numFmtId="0" fontId="47" fillId="0" borderId="0" xfId="11" applyFont="1" applyAlignment="1">
      <alignment horizontal="center" vertical="top"/>
    </xf>
    <xf numFmtId="0" fontId="32" fillId="0" borderId="22" xfId="11" applyFont="1" applyFill="1" applyBorder="1" applyAlignment="1" applyProtection="1">
      <alignment horizontal="left" vertical="top"/>
      <protection locked="0"/>
    </xf>
    <xf numFmtId="165" fontId="34" fillId="0" borderId="22" xfId="11" applyNumberFormat="1" applyFont="1" applyBorder="1" applyAlignment="1" applyProtection="1">
      <alignment horizontal="right"/>
      <protection locked="0"/>
    </xf>
    <xf numFmtId="0" fontId="32" fillId="0" borderId="3" xfId="11" applyFont="1" applyBorder="1" applyAlignment="1">
      <alignment horizontal="left" vertical="top" wrapText="1"/>
    </xf>
    <xf numFmtId="0" fontId="32" fillId="0" borderId="7" xfId="11" applyFont="1" applyBorder="1" applyAlignment="1">
      <alignment horizontal="left" vertical="top" wrapText="1"/>
    </xf>
    <xf numFmtId="0" fontId="32" fillId="0" borderId="4" xfId="11" applyFont="1" applyBorder="1" applyAlignment="1">
      <alignment horizontal="left" vertical="top" wrapText="1"/>
    </xf>
    <xf numFmtId="0" fontId="32" fillId="0" borderId="9" xfId="11" applyFont="1" applyBorder="1" applyAlignment="1">
      <alignment horizontal="left" vertical="top" wrapText="1"/>
    </xf>
    <xf numFmtId="0" fontId="38" fillId="0" borderId="2" xfId="11" applyFont="1" applyBorder="1" applyAlignment="1">
      <alignment horizontal="center" vertical="top" wrapText="1"/>
    </xf>
    <xf numFmtId="0" fontId="34" fillId="0" borderId="8" xfId="11" applyFont="1" applyBorder="1" applyAlignment="1">
      <alignment horizontal="right"/>
    </xf>
    <xf numFmtId="0" fontId="43" fillId="0" borderId="3" xfId="11" applyFont="1" applyFill="1" applyBorder="1" applyAlignment="1">
      <alignment horizontal="left" vertical="top" wrapText="1"/>
    </xf>
    <xf numFmtId="0" fontId="43" fillId="0" borderId="7" xfId="11" applyFont="1" applyFill="1" applyBorder="1" applyAlignment="1">
      <alignment horizontal="left" vertical="top" wrapText="1"/>
    </xf>
    <xf numFmtId="0" fontId="43" fillId="0" borderId="4" xfId="11" applyFont="1" applyFill="1" applyBorder="1" applyAlignment="1">
      <alignment horizontal="left" vertical="top" wrapText="1"/>
    </xf>
    <xf numFmtId="0" fontId="34" fillId="0" borderId="15" xfId="11" applyFont="1" applyBorder="1" applyAlignment="1">
      <alignment horizontal="left" vertical="top" wrapText="1"/>
    </xf>
    <xf numFmtId="0" fontId="34" fillId="0" borderId="16" xfId="11" applyFont="1" applyBorder="1" applyAlignment="1">
      <alignment horizontal="left" vertical="top" wrapText="1"/>
    </xf>
    <xf numFmtId="0" fontId="34" fillId="0" borderId="17" xfId="11" applyFont="1" applyBorder="1" applyAlignment="1">
      <alignment horizontal="left" vertical="top" wrapText="1"/>
    </xf>
    <xf numFmtId="0" fontId="32" fillId="0" borderId="14" xfId="11" applyFont="1" applyBorder="1" applyAlignment="1">
      <alignment horizontal="left" vertical="top" wrapText="1"/>
    </xf>
    <xf numFmtId="0" fontId="43" fillId="0" borderId="2" xfId="11" applyFont="1" applyBorder="1" applyAlignment="1">
      <alignment horizontal="left" vertical="top" wrapText="1"/>
    </xf>
    <xf numFmtId="0" fontId="44" fillId="0" borderId="2" xfId="11" applyFont="1" applyBorder="1" applyAlignment="1">
      <alignment horizontal="left" vertical="top" indent="2"/>
    </xf>
    <xf numFmtId="0" fontId="34" fillId="0" borderId="0" xfId="11" applyFont="1" applyBorder="1" applyAlignment="1" applyProtection="1">
      <alignment horizontal="left" wrapText="1"/>
      <protection locked="0"/>
    </xf>
    <xf numFmtId="0" fontId="32" fillId="0" borderId="22" xfId="11" applyFont="1" applyFill="1" applyBorder="1" applyAlignment="1" applyProtection="1">
      <alignment horizontal="left"/>
      <protection locked="0"/>
    </xf>
    <xf numFmtId="0" fontId="6" fillId="0" borderId="0" xfId="11" applyFont="1" applyAlignment="1">
      <alignment horizontal="left" vertical="top" wrapText="1"/>
    </xf>
    <xf numFmtId="0" fontId="47" fillId="0" borderId="0" xfId="11" applyFont="1" applyAlignment="1">
      <alignment horizontal="center" vertical="center" wrapText="1"/>
    </xf>
    <xf numFmtId="0" fontId="47" fillId="0" borderId="0" xfId="11" applyFont="1" applyAlignment="1">
      <alignment horizontal="center" vertical="center"/>
    </xf>
    <xf numFmtId="0" fontId="32" fillId="0" borderId="26" xfId="11" applyFont="1" applyBorder="1" applyAlignment="1" applyProtection="1">
      <alignment horizontal="left" wrapText="1"/>
      <protection locked="0"/>
    </xf>
    <xf numFmtId="0" fontId="35" fillId="0" borderId="0" xfId="11" applyFont="1" applyAlignment="1" applyProtection="1">
      <alignment horizontal="left"/>
      <protection locked="0"/>
    </xf>
    <xf numFmtId="0" fontId="34" fillId="0" borderId="0" xfId="11" applyFont="1" applyAlignment="1" applyProtection="1">
      <alignment horizontal="left"/>
      <protection locked="0"/>
    </xf>
    <xf numFmtId="0" fontId="34" fillId="0" borderId="3" xfId="11" applyFont="1" applyBorder="1" applyAlignment="1">
      <alignment horizontal="left" vertical="top" wrapText="1"/>
    </xf>
    <xf numFmtId="0" fontId="34" fillId="0" borderId="7" xfId="11" applyFont="1" applyBorder="1" applyAlignment="1">
      <alignment horizontal="left" vertical="top" wrapText="1"/>
    </xf>
    <xf numFmtId="0" fontId="34" fillId="0" borderId="4" xfId="11" applyFont="1" applyBorder="1" applyAlignment="1">
      <alignment horizontal="left" vertical="top" wrapText="1"/>
    </xf>
    <xf numFmtId="0" fontId="44" fillId="0" borderId="2" xfId="11" applyFont="1" applyBorder="1" applyAlignment="1">
      <alignment horizontal="left" vertical="top" wrapText="1" indent="1"/>
    </xf>
    <xf numFmtId="0" fontId="7" fillId="0" borderId="0" xfId="11" applyFont="1" applyAlignment="1">
      <alignment horizontal="center" vertical="top" wrapText="1"/>
    </xf>
    <xf numFmtId="0" fontId="7" fillId="0" borderId="0" xfId="11" applyFont="1" applyAlignment="1">
      <alignment horizontal="center" vertical="center"/>
    </xf>
    <xf numFmtId="0" fontId="50" fillId="0" borderId="0" xfId="11" applyFont="1" applyBorder="1" applyAlignment="1" applyProtection="1">
      <alignment horizontal="right" wrapText="1"/>
      <protection locked="0"/>
    </xf>
    <xf numFmtId="0" fontId="50" fillId="0" borderId="0" xfId="11" applyFont="1" applyBorder="1" applyAlignment="1">
      <alignment horizontal="right"/>
    </xf>
    <xf numFmtId="0" fontId="34" fillId="0" borderId="0" xfId="11" applyFont="1" applyAlignment="1" applyProtection="1">
      <alignment horizontal="center"/>
      <protection locked="0"/>
    </xf>
    <xf numFmtId="0" fontId="6" fillId="0" borderId="0" xfId="6" applyFont="1" applyAlignment="1">
      <alignment horizontal="left" vertical="top" wrapText="1"/>
    </xf>
    <xf numFmtId="0" fontId="26" fillId="0" borderId="0" xfId="6" applyFont="1" applyAlignment="1">
      <alignment horizontal="center" vertical="top" wrapText="1"/>
    </xf>
    <xf numFmtId="0" fontId="12" fillId="0" borderId="8" xfId="6" applyFont="1" applyFill="1" applyBorder="1" applyAlignment="1">
      <alignment horizontal="left" vertical="top" wrapText="1"/>
    </xf>
    <xf numFmtId="0" fontId="13" fillId="0" borderId="8" xfId="6" applyFont="1" applyFill="1" applyBorder="1" applyAlignment="1">
      <alignment horizontal="right" wrapText="1"/>
    </xf>
    <xf numFmtId="0" fontId="8" fillId="0" borderId="2" xfId="6" applyFont="1" applyFill="1" applyBorder="1" applyAlignment="1">
      <alignment horizontal="left" vertical="top" wrapText="1" indent="1"/>
    </xf>
    <xf numFmtId="0" fontId="18" fillId="4" borderId="5" xfId="6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18" fillId="4" borderId="6" xfId="6" applyFont="1" applyFill="1" applyBorder="1" applyAlignment="1">
      <alignment horizontal="center" vertical="center" wrapText="1"/>
    </xf>
    <xf numFmtId="3" fontId="7" fillId="4" borderId="5" xfId="6" quotePrefix="1" applyNumberFormat="1" applyFont="1" applyFill="1" applyBorder="1" applyAlignment="1">
      <alignment horizontal="center" vertical="center"/>
    </xf>
    <xf numFmtId="3" fontId="7" fillId="4" borderId="1" xfId="6" quotePrefix="1" applyNumberFormat="1" applyFont="1" applyFill="1" applyBorder="1" applyAlignment="1">
      <alignment horizontal="center" vertical="center"/>
    </xf>
    <xf numFmtId="3" fontId="7" fillId="4" borderId="6" xfId="6" quotePrefix="1" applyNumberFormat="1" applyFont="1" applyFill="1" applyBorder="1" applyAlignment="1">
      <alignment horizontal="center" vertical="center"/>
    </xf>
    <xf numFmtId="0" fontId="7" fillId="4" borderId="3" xfId="6" applyFont="1" applyFill="1" applyBorder="1" applyAlignment="1">
      <alignment horizontal="center" vertical="center" wrapText="1"/>
    </xf>
    <xf numFmtId="0" fontId="7" fillId="4" borderId="7" xfId="6" applyFont="1" applyFill="1" applyBorder="1" applyAlignment="1">
      <alignment horizontal="center" vertical="center" wrapText="1"/>
    </xf>
    <xf numFmtId="0" fontId="7" fillId="4" borderId="4" xfId="6" applyFont="1" applyFill="1" applyBorder="1" applyAlignment="1">
      <alignment horizontal="center" vertical="center" wrapText="1"/>
    </xf>
    <xf numFmtId="0" fontId="9" fillId="0" borderId="2" xfId="6" applyFont="1" applyFill="1" applyBorder="1" applyAlignment="1">
      <alignment horizontal="left" vertical="top" wrapText="1"/>
    </xf>
    <xf numFmtId="0" fontId="16" fillId="4" borderId="2" xfId="6" applyFont="1" applyFill="1" applyBorder="1" applyAlignment="1">
      <alignment horizontal="center" vertical="center" wrapText="1"/>
    </xf>
    <xf numFmtId="0" fontId="7" fillId="4" borderId="2" xfId="6" applyFont="1" applyFill="1" applyBorder="1" applyAlignment="1">
      <alignment horizontal="center" vertical="center" wrapText="1"/>
    </xf>
    <xf numFmtId="0" fontId="10" fillId="4" borderId="2" xfId="6" applyFont="1" applyFill="1" applyBorder="1" applyAlignment="1">
      <alignment horizontal="center" vertical="center" wrapText="1"/>
    </xf>
    <xf numFmtId="0" fontId="7" fillId="4" borderId="3" xfId="6" applyFont="1" applyFill="1" applyBorder="1" applyAlignment="1">
      <alignment horizontal="center" vertical="top" wrapText="1"/>
    </xf>
    <xf numFmtId="0" fontId="7" fillId="4" borderId="7" xfId="6" applyFont="1" applyFill="1" applyBorder="1" applyAlignment="1">
      <alignment horizontal="center" vertical="top" wrapText="1"/>
    </xf>
    <xf numFmtId="0" fontId="7" fillId="4" borderId="4" xfId="6" applyFont="1" applyFill="1" applyBorder="1" applyAlignment="1">
      <alignment horizontal="center" vertical="top" wrapText="1"/>
    </xf>
    <xf numFmtId="0" fontId="7" fillId="4" borderId="2" xfId="6" applyFont="1" applyFill="1" applyBorder="1" applyAlignment="1">
      <alignment horizontal="center" vertical="top" wrapText="1"/>
    </xf>
    <xf numFmtId="0" fontId="23" fillId="0" borderId="14" xfId="6" applyFont="1" applyFill="1" applyBorder="1" applyAlignment="1">
      <alignment horizontal="left" vertical="top" wrapText="1"/>
    </xf>
    <xf numFmtId="164" fontId="13" fillId="0" borderId="2" xfId="7" applyNumberFormat="1" applyFont="1" applyFill="1" applyBorder="1" applyAlignment="1">
      <alignment horizontal="left" vertical="top" wrapText="1"/>
    </xf>
    <xf numFmtId="3" fontId="7" fillId="2" borderId="2" xfId="6" quotePrefix="1" applyNumberFormat="1" applyFont="1" applyFill="1" applyBorder="1" applyAlignment="1">
      <alignment horizontal="center" vertical="center" wrapText="1"/>
    </xf>
    <xf numFmtId="3" fontId="7" fillId="2" borderId="2" xfId="6" quotePrefix="1" applyNumberFormat="1" applyFont="1" applyFill="1" applyBorder="1" applyAlignment="1">
      <alignment horizontal="center" vertical="center"/>
    </xf>
    <xf numFmtId="3" fontId="17" fillId="2" borderId="2" xfId="6" quotePrefix="1" applyNumberFormat="1" applyFont="1" applyFill="1" applyBorder="1" applyAlignment="1">
      <alignment horizontal="center" vertical="center" wrapText="1"/>
    </xf>
    <xf numFmtId="3" fontId="10" fillId="2" borderId="2" xfId="6" quotePrefix="1" applyNumberFormat="1" applyFont="1" applyFill="1" applyBorder="1" applyAlignment="1">
      <alignment horizontal="center" vertical="center" wrapText="1"/>
    </xf>
    <xf numFmtId="3" fontId="7" fillId="2" borderId="5" xfId="6" quotePrefix="1" applyNumberFormat="1" applyFont="1" applyFill="1" applyBorder="1" applyAlignment="1">
      <alignment horizontal="center" vertical="center" wrapText="1"/>
    </xf>
    <xf numFmtId="3" fontId="7" fillId="2" borderId="1" xfId="6" quotePrefix="1" applyNumberFormat="1" applyFont="1" applyFill="1" applyBorder="1" applyAlignment="1">
      <alignment horizontal="center" vertical="center" wrapText="1"/>
    </xf>
    <xf numFmtId="3" fontId="7" fillId="2" borderId="6" xfId="6" quotePrefix="1" applyNumberFormat="1" applyFont="1" applyFill="1" applyBorder="1" applyAlignment="1">
      <alignment horizontal="center" vertical="center" wrapText="1"/>
    </xf>
    <xf numFmtId="164" fontId="10" fillId="0" borderId="2" xfId="7" applyNumberFormat="1" applyFont="1" applyFill="1" applyBorder="1" applyAlignment="1">
      <alignment horizontal="left" vertical="top" wrapText="1"/>
    </xf>
    <xf numFmtId="0" fontId="18" fillId="3" borderId="2" xfId="6" applyFont="1" applyFill="1" applyBorder="1" applyAlignment="1">
      <alignment horizontal="center" vertical="center" wrapText="1"/>
    </xf>
    <xf numFmtId="3" fontId="7" fillId="3" borderId="2" xfId="6" quotePrefix="1" applyNumberFormat="1" applyFont="1" applyFill="1" applyBorder="1" applyAlignment="1">
      <alignment horizontal="center" vertical="center"/>
    </xf>
    <xf numFmtId="0" fontId="25" fillId="0" borderId="8" xfId="6" applyFont="1" applyFill="1" applyBorder="1" applyAlignment="1">
      <alignment horizontal="left" vertical="center"/>
    </xf>
    <xf numFmtId="0" fontId="7" fillId="0" borderId="8" xfId="6" applyFont="1" applyFill="1" applyBorder="1" applyAlignment="1">
      <alignment horizontal="left" vertical="center"/>
    </xf>
    <xf numFmtId="0" fontId="26" fillId="3" borderId="2" xfId="6" applyFont="1" applyFill="1" applyBorder="1" applyAlignment="1">
      <alignment horizontal="center" vertical="center"/>
    </xf>
    <xf numFmtId="0" fontId="7" fillId="3" borderId="2" xfId="6" applyFont="1" applyFill="1" applyBorder="1" applyAlignment="1">
      <alignment horizontal="center" vertical="center" wrapText="1"/>
    </xf>
    <xf numFmtId="0" fontId="7" fillId="0" borderId="3" xfId="6" applyFont="1" applyFill="1" applyBorder="1" applyAlignment="1">
      <alignment horizontal="left" vertical="top"/>
    </xf>
    <xf numFmtId="0" fontId="7" fillId="0" borderId="7" xfId="6" applyFont="1" applyFill="1" applyBorder="1" applyAlignment="1">
      <alignment horizontal="left" vertical="top"/>
    </xf>
    <xf numFmtId="0" fontId="7" fillId="0" borderId="4" xfId="6" applyFont="1" applyFill="1" applyBorder="1" applyAlignment="1">
      <alignment horizontal="left" vertical="top"/>
    </xf>
    <xf numFmtId="0" fontId="6" fillId="0" borderId="3" xfId="6" applyFont="1" applyFill="1" applyBorder="1" applyAlignment="1">
      <alignment horizontal="left" vertical="top"/>
    </xf>
    <xf numFmtId="0" fontId="6" fillId="0" borderId="7" xfId="6" applyFont="1" applyFill="1" applyBorder="1" applyAlignment="1">
      <alignment horizontal="left" vertical="top"/>
    </xf>
    <xf numFmtId="0" fontId="6" fillId="0" borderId="4" xfId="6" applyFont="1" applyFill="1" applyBorder="1" applyAlignment="1">
      <alignment horizontal="left" vertical="top"/>
    </xf>
    <xf numFmtId="164" fontId="6" fillId="0" borderId="15" xfId="7" applyNumberFormat="1" applyFont="1" applyFill="1" applyBorder="1" applyAlignment="1">
      <alignment horizontal="left" vertical="top" wrapText="1"/>
    </xf>
    <xf numFmtId="164" fontId="6" fillId="0" borderId="16" xfId="7" applyNumberFormat="1" applyFont="1" applyFill="1" applyBorder="1" applyAlignment="1">
      <alignment horizontal="left" vertical="top" wrapText="1"/>
    </xf>
    <xf numFmtId="164" fontId="6" fillId="0" borderId="17" xfId="7" applyNumberFormat="1" applyFont="1" applyFill="1" applyBorder="1" applyAlignment="1">
      <alignment horizontal="left" vertical="top" wrapText="1"/>
    </xf>
    <xf numFmtId="164" fontId="6" fillId="0" borderId="18" xfId="7" applyNumberFormat="1" applyFont="1" applyFill="1" applyBorder="1" applyAlignment="1">
      <alignment horizontal="left" vertical="top" wrapText="1"/>
    </xf>
    <xf numFmtId="164" fontId="6" fillId="0" borderId="19" xfId="7" applyNumberFormat="1" applyFont="1" applyFill="1" applyBorder="1" applyAlignment="1">
      <alignment horizontal="left" vertical="top" wrapText="1"/>
    </xf>
    <xf numFmtId="164" fontId="6" fillId="0" borderId="20" xfId="7" applyNumberFormat="1" applyFont="1" applyFill="1" applyBorder="1" applyAlignment="1">
      <alignment horizontal="left" vertical="top" wrapText="1"/>
    </xf>
    <xf numFmtId="0" fontId="17" fillId="0" borderId="0" xfId="6" applyFont="1" applyFill="1" applyAlignment="1">
      <alignment horizontal="left" vertical="center"/>
    </xf>
  </cellXfs>
  <cellStyles count="17">
    <cellStyle name="Comma 2" xfId="3" xr:uid="{00000000-0005-0000-0000-000001000000}"/>
    <cellStyle name="Comma 2 2" xfId="5" xr:uid="{00000000-0005-0000-0000-000002000000}"/>
    <cellStyle name="Comma 2 3" xfId="8" xr:uid="{00000000-0005-0000-0000-000003000000}"/>
    <cellStyle name="Comma 3" xfId="7" xr:uid="{00000000-0005-0000-0000-000004000000}"/>
    <cellStyle name="Comma 3 2" xfId="9" xr:uid="{00000000-0005-0000-0000-000005000000}"/>
    <cellStyle name="Comma 4" xfId="10" xr:uid="{00000000-0005-0000-0000-000006000000}"/>
    <cellStyle name="Comma 5" xfId="12" xr:uid="{00000000-0005-0000-0000-000007000000}"/>
    <cellStyle name="Comma 6" xfId="15" xr:uid="{00000000-0005-0000-0000-000008000000}"/>
    <cellStyle name="Normal 2" xfId="2" xr:uid="{00000000-0005-0000-0000-00000A000000}"/>
    <cellStyle name="Normal 2 2" xfId="4" xr:uid="{00000000-0005-0000-0000-00000B000000}"/>
    <cellStyle name="Normal 3" xfId="6" xr:uid="{00000000-0005-0000-0000-00000C000000}"/>
    <cellStyle name="Normal 4" xfId="11" xr:uid="{00000000-0005-0000-0000-00000D000000}"/>
    <cellStyle name="Normal 5" xfId="14" xr:uid="{00000000-0005-0000-0000-00000E000000}"/>
    <cellStyle name="จุลภาค" xfId="13" builtinId="3"/>
    <cellStyle name="ปกติ" xfId="0" builtinId="0"/>
    <cellStyle name="ปกติ 10" xfId="16" xr:uid="{00000000-0005-0000-0000-00000F000000}"/>
    <cellStyle name="ปกติ 2 2" xfId="1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view="pageBreakPreview" zoomScaleNormal="100" zoomScaleSheetLayoutView="100" workbookViewId="0">
      <selection activeCell="G7" sqref="G7"/>
    </sheetView>
  </sheetViews>
  <sheetFormatPr defaultColWidth="13.28515625" defaultRowHeight="21.75"/>
  <cols>
    <col min="1" max="1" width="1.5703125" style="171" customWidth="1"/>
    <col min="2" max="2" width="46.42578125" style="170" customWidth="1"/>
    <col min="3" max="3" width="9.28515625" style="171" customWidth="1"/>
    <col min="4" max="4" width="12.140625" style="171" customWidth="1"/>
    <col min="5" max="5" width="8.7109375" style="171" bestFit="1" customWidth="1"/>
    <col min="6" max="6" width="13.85546875" style="171" customWidth="1"/>
    <col min="7" max="7" width="12.140625" style="171" customWidth="1"/>
    <col min="8" max="8" width="8.7109375" style="225" customWidth="1"/>
    <col min="9" max="9" width="47.85546875" style="171" customWidth="1"/>
    <col min="10" max="250" width="9.140625" style="171" customWidth="1"/>
    <col min="251" max="251" width="1.5703125" style="171" customWidth="1"/>
    <col min="252" max="252" width="35" style="171" customWidth="1"/>
    <col min="253" max="16384" width="13.28515625" style="171"/>
  </cols>
  <sheetData>
    <row r="1" spans="2:19" ht="30.75">
      <c r="B1" s="244" t="s">
        <v>236</v>
      </c>
      <c r="C1" s="244"/>
      <c r="D1" s="244"/>
      <c r="E1" s="244"/>
      <c r="F1" s="244"/>
      <c r="G1" s="244"/>
      <c r="H1" s="244"/>
      <c r="I1" s="244"/>
      <c r="J1" s="193"/>
      <c r="K1" s="193"/>
      <c r="L1" s="193"/>
      <c r="M1" s="193"/>
      <c r="N1" s="193"/>
      <c r="O1" s="193"/>
      <c r="P1" s="193"/>
      <c r="Q1" s="193"/>
      <c r="R1" s="193"/>
      <c r="S1" s="193"/>
    </row>
    <row r="2" spans="2:19" ht="33.75" customHeight="1">
      <c r="B2" s="252" t="s">
        <v>20</v>
      </c>
      <c r="C2" s="252"/>
      <c r="D2" s="252"/>
      <c r="E2" s="252"/>
      <c r="F2" s="252"/>
      <c r="G2" s="252"/>
      <c r="H2" s="252"/>
      <c r="I2" s="252"/>
      <c r="J2" s="1"/>
      <c r="K2" s="1"/>
      <c r="L2" s="1"/>
      <c r="M2" s="1"/>
      <c r="N2" s="1"/>
      <c r="O2" s="1"/>
      <c r="P2" s="1"/>
      <c r="Q2" s="1"/>
      <c r="R2" s="1"/>
      <c r="S2" s="1"/>
    </row>
    <row r="3" spans="2:19">
      <c r="B3" s="172" t="s">
        <v>93</v>
      </c>
    </row>
    <row r="4" spans="2:19">
      <c r="B4" s="172" t="s">
        <v>95</v>
      </c>
    </row>
    <row r="5" spans="2:19">
      <c r="B5" s="172"/>
      <c r="I5" s="173" t="s">
        <v>19</v>
      </c>
    </row>
    <row r="6" spans="2:19" ht="21.75" customHeight="1">
      <c r="B6" s="245" t="s">
        <v>4</v>
      </c>
      <c r="C6" s="247" t="s">
        <v>15</v>
      </c>
      <c r="D6" s="248"/>
      <c r="E6" s="247" t="s">
        <v>237</v>
      </c>
      <c r="F6" s="248"/>
      <c r="G6" s="247" t="s">
        <v>238</v>
      </c>
      <c r="H6" s="249"/>
      <c r="I6" s="250" t="s">
        <v>18</v>
      </c>
    </row>
    <row r="7" spans="2:19" ht="39.75" customHeight="1" thickBot="1">
      <c r="B7" s="246"/>
      <c r="C7" s="221" t="s">
        <v>5</v>
      </c>
      <c r="D7" s="128" t="s">
        <v>13</v>
      </c>
      <c r="E7" s="221" t="s">
        <v>5</v>
      </c>
      <c r="F7" s="128" t="s">
        <v>13</v>
      </c>
      <c r="G7" s="128" t="s">
        <v>13</v>
      </c>
      <c r="H7" s="226" t="s">
        <v>14</v>
      </c>
      <c r="I7" s="251"/>
    </row>
    <row r="8" spans="2:19" ht="22.5" thickTop="1">
      <c r="B8" s="208" t="s">
        <v>11</v>
      </c>
      <c r="C8" s="209">
        <f>SUM(C9+C36)</f>
        <v>0</v>
      </c>
      <c r="D8" s="209">
        <f>SUM(D9+D36)</f>
        <v>0</v>
      </c>
      <c r="E8" s="209">
        <f>SUM(E9+E36)</f>
        <v>0</v>
      </c>
      <c r="F8" s="209">
        <f>SUM(F9+F36)</f>
        <v>0</v>
      </c>
      <c r="G8" s="209">
        <f>F8-D8</f>
        <v>0</v>
      </c>
      <c r="H8" s="209" t="e">
        <f>G8*100/D8</f>
        <v>#DIV/0!</v>
      </c>
      <c r="I8" s="210"/>
    </row>
    <row r="9" spans="2:19">
      <c r="B9" s="202" t="s">
        <v>198</v>
      </c>
      <c r="C9" s="203">
        <f>C10+C23+C30</f>
        <v>0</v>
      </c>
      <c r="D9" s="203">
        <f>D10+D23+D30</f>
        <v>0</v>
      </c>
      <c r="E9" s="203">
        <f>E10+E23+E30</f>
        <v>0</v>
      </c>
      <c r="F9" s="203">
        <f>F10+F23+F30</f>
        <v>0</v>
      </c>
      <c r="G9" s="203">
        <f>F9-D9</f>
        <v>0</v>
      </c>
      <c r="H9" s="203" t="e">
        <f>G9*100/D9</f>
        <v>#DIV/0!</v>
      </c>
      <c r="I9" s="205"/>
    </row>
    <row r="10" spans="2:19">
      <c r="B10" s="198" t="s">
        <v>228</v>
      </c>
      <c r="C10" s="200">
        <f>SUM(C11)</f>
        <v>0</v>
      </c>
      <c r="D10" s="200">
        <f>D11+D14</f>
        <v>0</v>
      </c>
      <c r="E10" s="200">
        <f>SUM(E11)</f>
        <v>0</v>
      </c>
      <c r="F10" s="200">
        <f>F11+F14</f>
        <v>0</v>
      </c>
      <c r="G10" s="200">
        <f>F10-D10</f>
        <v>0</v>
      </c>
      <c r="H10" s="227" t="e">
        <f>G10*100/D10</f>
        <v>#DIV/0!</v>
      </c>
      <c r="I10" s="201"/>
    </row>
    <row r="11" spans="2:19">
      <c r="B11" s="211" t="s">
        <v>199</v>
      </c>
      <c r="C11" s="212">
        <f>SUM(C12:C13)</f>
        <v>0</v>
      </c>
      <c r="D11" s="212">
        <f>SUM(D12:D13)</f>
        <v>0</v>
      </c>
      <c r="E11" s="212">
        <f t="shared" ref="E11:F11" si="0">SUM(E12:E13)</f>
        <v>0</v>
      </c>
      <c r="F11" s="212">
        <f t="shared" si="0"/>
        <v>0</v>
      </c>
      <c r="G11" s="212">
        <f t="shared" ref="G11:G47" si="1">F11-D11</f>
        <v>0</v>
      </c>
      <c r="H11" s="228" t="e">
        <f t="shared" ref="H11:H47" si="2">G11*100/D11</f>
        <v>#DIV/0!</v>
      </c>
      <c r="I11" s="206"/>
    </row>
    <row r="12" spans="2:19">
      <c r="B12" s="179" t="s">
        <v>10</v>
      </c>
      <c r="C12" s="238"/>
      <c r="D12" s="223"/>
      <c r="E12" s="238"/>
      <c r="F12" s="222"/>
      <c r="G12" s="184">
        <f t="shared" si="1"/>
        <v>0</v>
      </c>
      <c r="H12" s="229" t="e">
        <f t="shared" si="2"/>
        <v>#DIV/0!</v>
      </c>
      <c r="I12" s="181"/>
      <c r="K12" s="174"/>
    </row>
    <row r="13" spans="2:19">
      <c r="B13" s="179" t="s">
        <v>7</v>
      </c>
      <c r="C13" s="238"/>
      <c r="D13" s="223"/>
      <c r="E13" s="238"/>
      <c r="F13" s="222"/>
      <c r="G13" s="184">
        <f t="shared" si="1"/>
        <v>0</v>
      </c>
      <c r="H13" s="229" t="e">
        <f t="shared" si="2"/>
        <v>#DIV/0!</v>
      </c>
      <c r="I13" s="177"/>
    </row>
    <row r="14" spans="2:19">
      <c r="B14" s="213" t="s">
        <v>200</v>
      </c>
      <c r="C14" s="212">
        <f>SUM(C15:C21)</f>
        <v>0</v>
      </c>
      <c r="D14" s="212">
        <f>SUM(D15:D21)</f>
        <v>0</v>
      </c>
      <c r="E14" s="212">
        <f t="shared" ref="E14:F14" si="3">SUM(E15:E21)</f>
        <v>0</v>
      </c>
      <c r="F14" s="212">
        <f t="shared" si="3"/>
        <v>0</v>
      </c>
      <c r="G14" s="212">
        <f t="shared" si="1"/>
        <v>0</v>
      </c>
      <c r="H14" s="228" t="e">
        <f t="shared" si="2"/>
        <v>#DIV/0!</v>
      </c>
      <c r="I14" s="206"/>
    </row>
    <row r="15" spans="2:19">
      <c r="B15" s="179" t="s">
        <v>201</v>
      </c>
      <c r="C15" s="238"/>
      <c r="D15" s="223"/>
      <c r="E15" s="238"/>
      <c r="F15" s="222"/>
      <c r="G15" s="184">
        <f t="shared" si="1"/>
        <v>0</v>
      </c>
      <c r="H15" s="229" t="e">
        <f t="shared" si="2"/>
        <v>#DIV/0!</v>
      </c>
      <c r="I15" s="182"/>
    </row>
    <row r="16" spans="2:19">
      <c r="B16" s="179" t="s">
        <v>202</v>
      </c>
      <c r="C16" s="238"/>
      <c r="D16" s="223"/>
      <c r="E16" s="238"/>
      <c r="F16" s="222"/>
      <c r="G16" s="184">
        <f t="shared" si="1"/>
        <v>0</v>
      </c>
      <c r="H16" s="229" t="e">
        <f t="shared" si="2"/>
        <v>#DIV/0!</v>
      </c>
      <c r="I16" s="177"/>
    </row>
    <row r="17" spans="2:9" ht="43.5">
      <c r="B17" s="179" t="s">
        <v>203</v>
      </c>
      <c r="C17" s="238"/>
      <c r="D17" s="223"/>
      <c r="E17" s="238"/>
      <c r="F17" s="222"/>
      <c r="G17" s="184">
        <f t="shared" si="1"/>
        <v>0</v>
      </c>
      <c r="H17" s="229" t="e">
        <f t="shared" si="2"/>
        <v>#DIV/0!</v>
      </c>
      <c r="I17" s="177"/>
    </row>
    <row r="18" spans="2:9">
      <c r="B18" s="179" t="s">
        <v>204</v>
      </c>
      <c r="C18" s="238"/>
      <c r="D18" s="223"/>
      <c r="E18" s="238"/>
      <c r="F18" s="222"/>
      <c r="G18" s="184">
        <f t="shared" si="1"/>
        <v>0</v>
      </c>
      <c r="H18" s="229" t="e">
        <f t="shared" si="2"/>
        <v>#DIV/0!</v>
      </c>
      <c r="I18" s="177"/>
    </row>
    <row r="19" spans="2:9" ht="21" customHeight="1">
      <c r="B19" s="179" t="s">
        <v>205</v>
      </c>
      <c r="C19" s="238"/>
      <c r="D19" s="223"/>
      <c r="E19" s="238"/>
      <c r="F19" s="222"/>
      <c r="G19" s="184">
        <f t="shared" si="1"/>
        <v>0</v>
      </c>
      <c r="H19" s="229" t="e">
        <f t="shared" si="2"/>
        <v>#DIV/0!</v>
      </c>
      <c r="I19" s="177"/>
    </row>
    <row r="20" spans="2:9" ht="27" customHeight="1">
      <c r="B20" s="179" t="s">
        <v>206</v>
      </c>
      <c r="C20" s="238"/>
      <c r="D20" s="223"/>
      <c r="E20" s="238"/>
      <c r="F20" s="222"/>
      <c r="G20" s="184">
        <f t="shared" si="1"/>
        <v>0</v>
      </c>
      <c r="H20" s="229" t="e">
        <f t="shared" si="2"/>
        <v>#DIV/0!</v>
      </c>
      <c r="I20" s="177"/>
    </row>
    <row r="21" spans="2:9" ht="17.25" customHeight="1">
      <c r="B21" s="179" t="s">
        <v>230</v>
      </c>
      <c r="C21" s="238"/>
      <c r="D21" s="223"/>
      <c r="E21" s="238"/>
      <c r="F21" s="222"/>
      <c r="G21" s="184">
        <f t="shared" si="1"/>
        <v>0</v>
      </c>
      <c r="H21" s="230" t="e">
        <f t="shared" si="2"/>
        <v>#DIV/0!</v>
      </c>
      <c r="I21" s="177"/>
    </row>
    <row r="22" spans="2:9" ht="13.5" customHeight="1">
      <c r="B22" s="179"/>
      <c r="C22" s="238"/>
      <c r="D22" s="223"/>
      <c r="E22" s="238"/>
      <c r="F22" s="222"/>
      <c r="G22" s="184"/>
      <c r="H22" s="230"/>
      <c r="I22" s="177"/>
    </row>
    <row r="23" spans="2:9" ht="43.5">
      <c r="B23" s="198" t="s">
        <v>229</v>
      </c>
      <c r="C23" s="200">
        <f>SUM(C24)</f>
        <v>0</v>
      </c>
      <c r="D23" s="200">
        <f>D24+D25</f>
        <v>0</v>
      </c>
      <c r="E23" s="200">
        <f>SUM(E24)</f>
        <v>0</v>
      </c>
      <c r="F23" s="200">
        <f>F24+F25</f>
        <v>0</v>
      </c>
      <c r="G23" s="200">
        <f>F23-D23</f>
        <v>0</v>
      </c>
      <c r="H23" s="227" t="e">
        <f t="shared" si="2"/>
        <v>#DIV/0!</v>
      </c>
      <c r="I23" s="201"/>
    </row>
    <row r="24" spans="2:9" ht="19.5" customHeight="1">
      <c r="B24" s="213" t="s">
        <v>207</v>
      </c>
      <c r="C24" s="214"/>
      <c r="D24" s="215"/>
      <c r="E24" s="214"/>
      <c r="F24" s="216"/>
      <c r="G24" s="216">
        <f>F24-D24</f>
        <v>0</v>
      </c>
      <c r="H24" s="231" t="e">
        <f t="shared" si="2"/>
        <v>#DIV/0!</v>
      </c>
      <c r="I24" s="217"/>
    </row>
    <row r="25" spans="2:9" ht="19.5" customHeight="1">
      <c r="B25" s="241" t="s">
        <v>208</v>
      </c>
      <c r="C25" s="212">
        <f>SUM(C26:C28)</f>
        <v>0</v>
      </c>
      <c r="D25" s="212">
        <f t="shared" ref="D25:F25" si="4">SUM(D26:D28)</f>
        <v>0</v>
      </c>
      <c r="E25" s="212">
        <f t="shared" si="4"/>
        <v>0</v>
      </c>
      <c r="F25" s="212">
        <f t="shared" si="4"/>
        <v>0</v>
      </c>
      <c r="G25" s="212">
        <f>F25-D25</f>
        <v>0</v>
      </c>
      <c r="H25" s="228" t="e">
        <f t="shared" si="2"/>
        <v>#DIV/0!</v>
      </c>
      <c r="I25" s="206"/>
    </row>
    <row r="26" spans="2:9" ht="19.5" customHeight="1">
      <c r="B26" s="194" t="s">
        <v>209</v>
      </c>
      <c r="C26" s="242"/>
      <c r="D26" s="243"/>
      <c r="E26" s="242"/>
      <c r="F26" s="224"/>
      <c r="G26" s="195">
        <f t="shared" si="1"/>
        <v>0</v>
      </c>
      <c r="H26" s="236" t="e">
        <f t="shared" si="2"/>
        <v>#DIV/0!</v>
      </c>
      <c r="I26" s="197"/>
    </row>
    <row r="27" spans="2:9" ht="43.5">
      <c r="B27" s="179" t="s">
        <v>210</v>
      </c>
      <c r="C27" s="238"/>
      <c r="D27" s="223"/>
      <c r="E27" s="238"/>
      <c r="F27" s="222"/>
      <c r="G27" s="184">
        <f t="shared" si="1"/>
        <v>0</v>
      </c>
      <c r="H27" s="229" t="e">
        <f t="shared" si="2"/>
        <v>#DIV/0!</v>
      </c>
      <c r="I27" s="177"/>
    </row>
    <row r="28" spans="2:9">
      <c r="B28" s="179" t="s">
        <v>224</v>
      </c>
      <c r="C28" s="238"/>
      <c r="D28" s="223"/>
      <c r="E28" s="238"/>
      <c r="F28" s="222"/>
      <c r="G28" s="184">
        <f t="shared" si="1"/>
        <v>0</v>
      </c>
      <c r="H28" s="230" t="e">
        <f t="shared" si="2"/>
        <v>#DIV/0!</v>
      </c>
      <c r="I28" s="177"/>
    </row>
    <row r="29" spans="2:9" ht="12.75" customHeight="1">
      <c r="B29" s="179"/>
      <c r="C29" s="238"/>
      <c r="D29" s="223"/>
      <c r="E29" s="238"/>
      <c r="F29" s="222"/>
      <c r="G29" s="184"/>
      <c r="H29" s="230"/>
      <c r="I29" s="177"/>
    </row>
    <row r="30" spans="2:9" ht="43.5">
      <c r="B30" s="198" t="s">
        <v>231</v>
      </c>
      <c r="C30" s="200">
        <f>C31</f>
        <v>0</v>
      </c>
      <c r="D30" s="200">
        <f t="shared" ref="D30:F30" si="5">D31+D34</f>
        <v>0</v>
      </c>
      <c r="E30" s="200">
        <f>E31</f>
        <v>0</v>
      </c>
      <c r="F30" s="200">
        <f t="shared" si="5"/>
        <v>0</v>
      </c>
      <c r="G30" s="199">
        <f>F30-D30</f>
        <v>0</v>
      </c>
      <c r="H30" s="232" t="e">
        <f t="shared" si="2"/>
        <v>#DIV/0!</v>
      </c>
      <c r="I30" s="201"/>
    </row>
    <row r="31" spans="2:9">
      <c r="B31" s="213" t="s">
        <v>222</v>
      </c>
      <c r="C31" s="218">
        <f>SUM(C32:C33)</f>
        <v>0</v>
      </c>
      <c r="D31" s="218">
        <f t="shared" ref="D31:F31" si="6">SUM(D32:D33)</f>
        <v>0</v>
      </c>
      <c r="E31" s="218">
        <f t="shared" si="6"/>
        <v>0</v>
      </c>
      <c r="F31" s="218">
        <f t="shared" si="6"/>
        <v>0</v>
      </c>
      <c r="G31" s="215">
        <f>F31-D31</f>
        <v>0</v>
      </c>
      <c r="H31" s="233" t="e">
        <f t="shared" si="2"/>
        <v>#DIV/0!</v>
      </c>
      <c r="I31" s="206"/>
    </row>
    <row r="32" spans="2:9">
      <c r="B32" s="179" t="s">
        <v>225</v>
      </c>
      <c r="C32" s="238"/>
      <c r="D32" s="223"/>
      <c r="E32" s="238"/>
      <c r="F32" s="222"/>
      <c r="G32" s="184">
        <f t="shared" si="1"/>
        <v>0</v>
      </c>
      <c r="H32" s="229" t="e">
        <f t="shared" si="2"/>
        <v>#DIV/0!</v>
      </c>
      <c r="I32" s="177"/>
    </row>
    <row r="33" spans="2:11">
      <c r="B33" s="179" t="s">
        <v>226</v>
      </c>
      <c r="C33" s="238"/>
      <c r="D33" s="223"/>
      <c r="E33" s="238"/>
      <c r="F33" s="222"/>
      <c r="G33" s="184">
        <f t="shared" si="1"/>
        <v>0</v>
      </c>
      <c r="H33" s="229" t="e">
        <f t="shared" si="2"/>
        <v>#DIV/0!</v>
      </c>
      <c r="I33" s="177"/>
    </row>
    <row r="34" spans="2:11" ht="38.25" customHeight="1">
      <c r="B34" s="213" t="s">
        <v>223</v>
      </c>
      <c r="C34" s="212"/>
      <c r="D34" s="215"/>
      <c r="E34" s="219"/>
      <c r="F34" s="216"/>
      <c r="G34" s="216">
        <f t="shared" si="1"/>
        <v>0</v>
      </c>
      <c r="H34" s="231" t="e">
        <f t="shared" si="2"/>
        <v>#DIV/0!</v>
      </c>
      <c r="I34" s="206"/>
    </row>
    <row r="35" spans="2:11" ht="15" customHeight="1">
      <c r="B35" s="179"/>
      <c r="C35" s="238"/>
      <c r="D35" s="223"/>
      <c r="E35" s="238"/>
      <c r="F35" s="222"/>
      <c r="G35" s="184"/>
      <c r="H35" s="234"/>
      <c r="I35" s="175"/>
    </row>
    <row r="36" spans="2:11">
      <c r="B36" s="202" t="s">
        <v>3</v>
      </c>
      <c r="C36" s="203">
        <f>SUM(C37)</f>
        <v>0</v>
      </c>
      <c r="D36" s="203">
        <f>SUM(D37)</f>
        <v>0</v>
      </c>
      <c r="E36" s="203">
        <f t="shared" ref="E36" si="7">SUM(E37)</f>
        <v>0</v>
      </c>
      <c r="F36" s="203">
        <f>SUM(F37)</f>
        <v>0</v>
      </c>
      <c r="G36" s="204">
        <f>F36-D36</f>
        <v>0</v>
      </c>
      <c r="H36" s="235" t="e">
        <f>G36*100/D36</f>
        <v>#DIV/0!</v>
      </c>
      <c r="I36" s="239"/>
    </row>
    <row r="37" spans="2:11">
      <c r="B37" s="198" t="s">
        <v>9</v>
      </c>
      <c r="C37" s="199">
        <f>SUM(C38)</f>
        <v>0</v>
      </c>
      <c r="D37" s="199">
        <f>D38+D43</f>
        <v>0</v>
      </c>
      <c r="E37" s="199">
        <f>SUM(E38)</f>
        <v>0</v>
      </c>
      <c r="F37" s="199">
        <f>F38+F43</f>
        <v>0</v>
      </c>
      <c r="G37" s="199">
        <f>F37-D37</f>
        <v>0</v>
      </c>
      <c r="H37" s="240" t="e">
        <f t="shared" si="2"/>
        <v>#DIV/0!</v>
      </c>
      <c r="I37" s="220"/>
    </row>
    <row r="38" spans="2:11">
      <c r="B38" s="211" t="s">
        <v>211</v>
      </c>
      <c r="C38" s="218">
        <f>SUM(C39:C42)</f>
        <v>0</v>
      </c>
      <c r="D38" s="218">
        <f>SUM(D39:D42)</f>
        <v>0</v>
      </c>
      <c r="E38" s="218">
        <f>SUM(E39:E42)</f>
        <v>0</v>
      </c>
      <c r="F38" s="218">
        <f>SUM(F39:F42)</f>
        <v>0</v>
      </c>
      <c r="G38" s="212">
        <f t="shared" si="1"/>
        <v>0</v>
      </c>
      <c r="H38" s="231" t="e">
        <f t="shared" si="2"/>
        <v>#DIV/0!</v>
      </c>
      <c r="I38" s="207"/>
    </row>
    <row r="39" spans="2:11" ht="43.5">
      <c r="B39" s="179" t="s">
        <v>232</v>
      </c>
      <c r="C39" s="184"/>
      <c r="D39" s="180"/>
      <c r="E39" s="184"/>
      <c r="F39" s="178"/>
      <c r="G39" s="178">
        <f t="shared" si="1"/>
        <v>0</v>
      </c>
      <c r="H39" s="229" t="e">
        <f t="shared" si="2"/>
        <v>#DIV/0!</v>
      </c>
      <c r="I39" s="175"/>
    </row>
    <row r="40" spans="2:11" ht="43.5">
      <c r="B40" s="179" t="s">
        <v>233</v>
      </c>
      <c r="C40" s="184"/>
      <c r="D40" s="180"/>
      <c r="E40" s="184"/>
      <c r="F40" s="178"/>
      <c r="G40" s="178">
        <f t="shared" si="1"/>
        <v>0</v>
      </c>
      <c r="H40" s="229" t="e">
        <f t="shared" si="2"/>
        <v>#DIV/0!</v>
      </c>
      <c r="I40" s="175"/>
    </row>
    <row r="41" spans="2:11" ht="43.5">
      <c r="B41" s="179" t="s">
        <v>234</v>
      </c>
      <c r="C41" s="184"/>
      <c r="D41" s="180"/>
      <c r="E41" s="184"/>
      <c r="F41" s="178"/>
      <c r="G41" s="178">
        <f t="shared" si="1"/>
        <v>0</v>
      </c>
      <c r="H41" s="229" t="e">
        <f t="shared" si="2"/>
        <v>#DIV/0!</v>
      </c>
      <c r="I41" s="175"/>
      <c r="K41" s="185"/>
    </row>
    <row r="42" spans="2:11">
      <c r="B42" s="179" t="s">
        <v>235</v>
      </c>
      <c r="C42" s="186"/>
      <c r="D42" s="180"/>
      <c r="E42" s="186"/>
      <c r="F42" s="178"/>
      <c r="G42" s="178">
        <f t="shared" si="1"/>
        <v>0</v>
      </c>
      <c r="H42" s="229" t="e">
        <f t="shared" si="2"/>
        <v>#DIV/0!</v>
      </c>
      <c r="I42" s="175"/>
      <c r="K42" s="185"/>
    </row>
    <row r="43" spans="2:11">
      <c r="B43" s="211" t="s">
        <v>8</v>
      </c>
      <c r="C43" s="218">
        <f>SUM(C44:C47)</f>
        <v>0</v>
      </c>
      <c r="D43" s="218">
        <f t="shared" ref="D43:F43" si="8">SUM(D44:D47)</f>
        <v>0</v>
      </c>
      <c r="E43" s="218">
        <f t="shared" si="8"/>
        <v>0</v>
      </c>
      <c r="F43" s="218">
        <f t="shared" si="8"/>
        <v>0</v>
      </c>
      <c r="G43" s="212">
        <f t="shared" si="1"/>
        <v>0</v>
      </c>
      <c r="H43" s="231" t="e">
        <f t="shared" si="2"/>
        <v>#DIV/0!</v>
      </c>
      <c r="I43" s="207"/>
    </row>
    <row r="44" spans="2:11" ht="27" customHeight="1">
      <c r="B44" s="179" t="s">
        <v>212</v>
      </c>
      <c r="C44" s="184"/>
      <c r="D44" s="180"/>
      <c r="E44" s="184"/>
      <c r="F44" s="178"/>
      <c r="G44" s="178">
        <f>F44-D44</f>
        <v>0</v>
      </c>
      <c r="H44" s="229" t="e">
        <f t="shared" si="2"/>
        <v>#DIV/0!</v>
      </c>
      <c r="I44" s="175"/>
    </row>
    <row r="45" spans="2:11">
      <c r="B45" s="179" t="s">
        <v>213</v>
      </c>
      <c r="C45" s="184"/>
      <c r="D45" s="180"/>
      <c r="E45" s="184"/>
      <c r="F45" s="178"/>
      <c r="G45" s="178">
        <f t="shared" si="1"/>
        <v>0</v>
      </c>
      <c r="H45" s="229" t="e">
        <f t="shared" si="2"/>
        <v>#DIV/0!</v>
      </c>
      <c r="I45" s="175"/>
    </row>
    <row r="46" spans="2:11">
      <c r="B46" s="179" t="s">
        <v>214</v>
      </c>
      <c r="C46" s="184"/>
      <c r="D46" s="180"/>
      <c r="E46" s="184"/>
      <c r="F46" s="178"/>
      <c r="G46" s="178">
        <f t="shared" si="1"/>
        <v>0</v>
      </c>
      <c r="H46" s="229" t="e">
        <f t="shared" si="2"/>
        <v>#DIV/0!</v>
      </c>
      <c r="I46" s="175"/>
    </row>
    <row r="47" spans="2:11">
      <c r="B47" s="194" t="s">
        <v>227</v>
      </c>
      <c r="C47" s="195"/>
      <c r="D47" s="196"/>
      <c r="E47" s="195"/>
      <c r="F47" s="188"/>
      <c r="G47" s="188">
        <f t="shared" si="1"/>
        <v>0</v>
      </c>
      <c r="H47" s="236" t="e">
        <f t="shared" si="2"/>
        <v>#DIV/0!</v>
      </c>
      <c r="I47" s="189"/>
    </row>
    <row r="48" spans="2:11" hidden="1">
      <c r="B48" s="179" t="s">
        <v>215</v>
      </c>
      <c r="C48" s="184"/>
      <c r="D48" s="180"/>
      <c r="E48" s="184"/>
      <c r="F48" s="178"/>
      <c r="G48" s="183"/>
      <c r="H48" s="229"/>
      <c r="I48" s="177"/>
    </row>
    <row r="49" spans="2:9" hidden="1">
      <c r="B49" s="179" t="s">
        <v>216</v>
      </c>
      <c r="C49" s="184"/>
      <c r="D49" s="180"/>
      <c r="E49" s="178"/>
      <c r="F49" s="178"/>
      <c r="G49" s="183"/>
      <c r="H49" s="229"/>
      <c r="I49" s="177"/>
    </row>
    <row r="50" spans="2:9" hidden="1">
      <c r="B50" s="179" t="s">
        <v>217</v>
      </c>
      <c r="C50" s="184"/>
      <c r="D50" s="180"/>
      <c r="E50" s="178"/>
      <c r="F50" s="178"/>
      <c r="G50" s="183"/>
      <c r="H50" s="229"/>
      <c r="I50" s="177"/>
    </row>
    <row r="51" spans="2:9" hidden="1">
      <c r="B51" s="179" t="s">
        <v>217</v>
      </c>
      <c r="C51" s="184"/>
      <c r="D51" s="180"/>
      <c r="E51" s="178"/>
      <c r="F51" s="178"/>
      <c r="G51" s="183"/>
      <c r="H51" s="229"/>
      <c r="I51" s="177"/>
    </row>
    <row r="52" spans="2:9" hidden="1">
      <c r="B52" s="179" t="s">
        <v>218</v>
      </c>
      <c r="C52" s="184"/>
      <c r="D52" s="180"/>
      <c r="E52" s="178"/>
      <c r="F52" s="178"/>
      <c r="G52" s="183"/>
      <c r="H52" s="229"/>
      <c r="I52" s="177"/>
    </row>
    <row r="53" spans="2:9" hidden="1">
      <c r="B53" s="179" t="s">
        <v>218</v>
      </c>
      <c r="C53" s="184"/>
      <c r="D53" s="180"/>
      <c r="E53" s="178"/>
      <c r="F53" s="178"/>
      <c r="G53" s="183"/>
      <c r="H53" s="229"/>
      <c r="I53" s="177"/>
    </row>
    <row r="54" spans="2:9" hidden="1">
      <c r="B54" s="179" t="s">
        <v>218</v>
      </c>
      <c r="C54" s="184"/>
      <c r="D54" s="180"/>
      <c r="E54" s="178"/>
      <c r="F54" s="178"/>
      <c r="G54" s="183"/>
      <c r="H54" s="229"/>
      <c r="I54" s="177"/>
    </row>
    <row r="55" spans="2:9" hidden="1">
      <c r="B55" s="176" t="s">
        <v>219</v>
      </c>
      <c r="C55" s="184"/>
      <c r="D55" s="180"/>
      <c r="E55" s="178"/>
      <c r="F55" s="178"/>
      <c r="G55" s="183"/>
      <c r="H55" s="229"/>
      <c r="I55" s="177"/>
    </row>
    <row r="56" spans="2:9" ht="43.5" hidden="1">
      <c r="B56" s="187" t="s">
        <v>220</v>
      </c>
      <c r="C56" s="184"/>
      <c r="D56" s="180"/>
      <c r="E56" s="178"/>
      <c r="F56" s="178"/>
      <c r="G56" s="183"/>
      <c r="H56" s="229"/>
      <c r="I56" s="177"/>
    </row>
    <row r="57" spans="2:9" hidden="1">
      <c r="B57" s="176" t="s">
        <v>221</v>
      </c>
      <c r="C57" s="178"/>
      <c r="D57" s="180"/>
      <c r="E57" s="178"/>
      <c r="F57" s="178"/>
      <c r="G57" s="183"/>
      <c r="H57" s="229"/>
      <c r="I57" s="177"/>
    </row>
    <row r="58" spans="2:9" ht="43.5" hidden="1">
      <c r="B58" s="187" t="s">
        <v>220</v>
      </c>
      <c r="C58" s="178"/>
      <c r="D58" s="180"/>
      <c r="E58" s="178"/>
      <c r="F58" s="178"/>
      <c r="G58" s="183"/>
      <c r="H58" s="237"/>
      <c r="I58" s="177"/>
    </row>
    <row r="59" spans="2:9">
      <c r="B59" s="192"/>
      <c r="C59" s="190"/>
      <c r="D59" s="190"/>
      <c r="E59" s="190"/>
      <c r="F59" s="191"/>
    </row>
  </sheetData>
  <mergeCells count="7">
    <mergeCell ref="B1:I1"/>
    <mergeCell ref="B6:B7"/>
    <mergeCell ref="C6:D6"/>
    <mergeCell ref="E6:F6"/>
    <mergeCell ref="G6:H6"/>
    <mergeCell ref="I6:I7"/>
    <mergeCell ref="B2:I2"/>
  </mergeCells>
  <printOptions horizontalCentered="1"/>
  <pageMargins left="0" right="0" top="0.39370078740157483" bottom="0.51181102362204722" header="0.31496062992125984" footer="0.31496062992125984"/>
  <pageSetup paperSize="9" scale="85" fitToHeight="0" orientation="landscape" r:id="rId1"/>
  <headerFooter>
    <oddFooter>&amp;Rหน้าที่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Z87"/>
  <sheetViews>
    <sheetView view="pageBreakPreview" zoomScale="80" zoomScaleNormal="80" zoomScaleSheetLayoutView="80" workbookViewId="0">
      <selection activeCell="B54" sqref="B54:D54"/>
    </sheetView>
  </sheetViews>
  <sheetFormatPr defaultColWidth="9" defaultRowHeight="22.5" outlineLevelRow="1"/>
  <cols>
    <col min="1" max="1" width="19" style="50" customWidth="1"/>
    <col min="2" max="2" width="13.5703125" style="50" customWidth="1"/>
    <col min="3" max="3" width="11" style="50" customWidth="1"/>
    <col min="4" max="4" width="25.42578125" style="50" customWidth="1"/>
    <col min="5" max="5" width="12.7109375" style="50" customWidth="1"/>
    <col min="6" max="6" width="13.5703125" style="50" customWidth="1"/>
    <col min="7" max="7" width="10.5703125" style="50" customWidth="1"/>
    <col min="8" max="8" width="15.140625" style="50" customWidth="1"/>
    <col min="9" max="9" width="10.5703125" style="50" customWidth="1"/>
    <col min="10" max="12" width="13.5703125" style="50" customWidth="1"/>
    <col min="13" max="13" width="15.85546875" style="50" customWidth="1"/>
    <col min="14" max="14" width="13.5703125" style="50" customWidth="1"/>
    <col min="15" max="18" width="7.5703125" style="50" customWidth="1"/>
    <col min="19" max="19" width="14" style="50" customWidth="1"/>
    <col min="20" max="22" width="0" style="50" hidden="1" customWidth="1"/>
    <col min="23" max="23" width="65.5703125" style="50" hidden="1" customWidth="1"/>
    <col min="24" max="24" width="45.5703125" style="50" hidden="1" customWidth="1"/>
    <col min="25" max="25" width="65.5703125" style="50" hidden="1" customWidth="1"/>
    <col min="26" max="26" width="35.5703125" style="50" hidden="1" customWidth="1"/>
    <col min="27" max="253" width="9" style="50"/>
    <col min="254" max="254" width="19" style="50" customWidth="1"/>
    <col min="255" max="255" width="13.5703125" style="50" customWidth="1"/>
    <col min="256" max="256" width="11" style="50" customWidth="1"/>
    <col min="257" max="257" width="20.5703125" style="50" customWidth="1"/>
    <col min="258" max="258" width="10.5703125" style="50" customWidth="1"/>
    <col min="259" max="259" width="13.5703125" style="50" customWidth="1"/>
    <col min="260" max="260" width="10.5703125" style="50" customWidth="1"/>
    <col min="261" max="261" width="13.5703125" style="50" customWidth="1"/>
    <col min="262" max="262" width="10.5703125" style="50" customWidth="1"/>
    <col min="263" max="263" width="13.5703125" style="50" customWidth="1"/>
    <col min="264" max="264" width="10.5703125" style="50" customWidth="1"/>
    <col min="265" max="265" width="13.5703125" style="50" customWidth="1"/>
    <col min="266" max="266" width="10.5703125" style="50" customWidth="1"/>
    <col min="267" max="267" width="13.5703125" style="50" customWidth="1"/>
    <col min="268" max="272" width="7.5703125" style="50" customWidth="1"/>
    <col min="273" max="279" width="0" style="50" hidden="1" customWidth="1"/>
    <col min="280" max="509" width="9" style="50"/>
    <col min="510" max="510" width="19" style="50" customWidth="1"/>
    <col min="511" max="511" width="13.5703125" style="50" customWidth="1"/>
    <col min="512" max="512" width="11" style="50" customWidth="1"/>
    <col min="513" max="513" width="20.5703125" style="50" customWidth="1"/>
    <col min="514" max="514" width="10.5703125" style="50" customWidth="1"/>
    <col min="515" max="515" width="13.5703125" style="50" customWidth="1"/>
    <col min="516" max="516" width="10.5703125" style="50" customWidth="1"/>
    <col min="517" max="517" width="13.5703125" style="50" customWidth="1"/>
    <col min="518" max="518" width="10.5703125" style="50" customWidth="1"/>
    <col min="519" max="519" width="13.5703125" style="50" customWidth="1"/>
    <col min="520" max="520" width="10.5703125" style="50" customWidth="1"/>
    <col min="521" max="521" width="13.5703125" style="50" customWidth="1"/>
    <col min="522" max="522" width="10.5703125" style="50" customWidth="1"/>
    <col min="523" max="523" width="13.5703125" style="50" customWidth="1"/>
    <col min="524" max="528" width="7.5703125" style="50" customWidth="1"/>
    <col min="529" max="535" width="0" style="50" hidden="1" customWidth="1"/>
    <col min="536" max="765" width="9" style="50"/>
    <col min="766" max="766" width="19" style="50" customWidth="1"/>
    <col min="767" max="767" width="13.5703125" style="50" customWidth="1"/>
    <col min="768" max="768" width="11" style="50" customWidth="1"/>
    <col min="769" max="769" width="20.5703125" style="50" customWidth="1"/>
    <col min="770" max="770" width="10.5703125" style="50" customWidth="1"/>
    <col min="771" max="771" width="13.5703125" style="50" customWidth="1"/>
    <col min="772" max="772" width="10.5703125" style="50" customWidth="1"/>
    <col min="773" max="773" width="13.5703125" style="50" customWidth="1"/>
    <col min="774" max="774" width="10.5703125" style="50" customWidth="1"/>
    <col min="775" max="775" width="13.5703125" style="50" customWidth="1"/>
    <col min="776" max="776" width="10.5703125" style="50" customWidth="1"/>
    <col min="777" max="777" width="13.5703125" style="50" customWidth="1"/>
    <col min="778" max="778" width="10.5703125" style="50" customWidth="1"/>
    <col min="779" max="779" width="13.5703125" style="50" customWidth="1"/>
    <col min="780" max="784" width="7.5703125" style="50" customWidth="1"/>
    <col min="785" max="791" width="0" style="50" hidden="1" customWidth="1"/>
    <col min="792" max="1021" width="9" style="50"/>
    <col min="1022" max="1022" width="19" style="50" customWidth="1"/>
    <col min="1023" max="1023" width="13.5703125" style="50" customWidth="1"/>
    <col min="1024" max="1024" width="11" style="50" customWidth="1"/>
    <col min="1025" max="1025" width="20.5703125" style="50" customWidth="1"/>
    <col min="1026" max="1026" width="10.5703125" style="50" customWidth="1"/>
    <col min="1027" max="1027" width="13.5703125" style="50" customWidth="1"/>
    <col min="1028" max="1028" width="10.5703125" style="50" customWidth="1"/>
    <col min="1029" max="1029" width="13.5703125" style="50" customWidth="1"/>
    <col min="1030" max="1030" width="10.5703125" style="50" customWidth="1"/>
    <col min="1031" max="1031" width="13.5703125" style="50" customWidth="1"/>
    <col min="1032" max="1032" width="10.5703125" style="50" customWidth="1"/>
    <col min="1033" max="1033" width="13.5703125" style="50" customWidth="1"/>
    <col min="1034" max="1034" width="10.5703125" style="50" customWidth="1"/>
    <col min="1035" max="1035" width="13.5703125" style="50" customWidth="1"/>
    <col min="1036" max="1040" width="7.5703125" style="50" customWidth="1"/>
    <col min="1041" max="1047" width="0" style="50" hidden="1" customWidth="1"/>
    <col min="1048" max="1277" width="9" style="50"/>
    <col min="1278" max="1278" width="19" style="50" customWidth="1"/>
    <col min="1279" max="1279" width="13.5703125" style="50" customWidth="1"/>
    <col min="1280" max="1280" width="11" style="50" customWidth="1"/>
    <col min="1281" max="1281" width="20.5703125" style="50" customWidth="1"/>
    <col min="1282" max="1282" width="10.5703125" style="50" customWidth="1"/>
    <col min="1283" max="1283" width="13.5703125" style="50" customWidth="1"/>
    <col min="1284" max="1284" width="10.5703125" style="50" customWidth="1"/>
    <col min="1285" max="1285" width="13.5703125" style="50" customWidth="1"/>
    <col min="1286" max="1286" width="10.5703125" style="50" customWidth="1"/>
    <col min="1287" max="1287" width="13.5703125" style="50" customWidth="1"/>
    <col min="1288" max="1288" width="10.5703125" style="50" customWidth="1"/>
    <col min="1289" max="1289" width="13.5703125" style="50" customWidth="1"/>
    <col min="1290" max="1290" width="10.5703125" style="50" customWidth="1"/>
    <col min="1291" max="1291" width="13.5703125" style="50" customWidth="1"/>
    <col min="1292" max="1296" width="7.5703125" style="50" customWidth="1"/>
    <col min="1297" max="1303" width="0" style="50" hidden="1" customWidth="1"/>
    <col min="1304" max="1533" width="9" style="50"/>
    <col min="1534" max="1534" width="19" style="50" customWidth="1"/>
    <col min="1535" max="1535" width="13.5703125" style="50" customWidth="1"/>
    <col min="1536" max="1536" width="11" style="50" customWidth="1"/>
    <col min="1537" max="1537" width="20.5703125" style="50" customWidth="1"/>
    <col min="1538" max="1538" width="10.5703125" style="50" customWidth="1"/>
    <col min="1539" max="1539" width="13.5703125" style="50" customWidth="1"/>
    <col min="1540" max="1540" width="10.5703125" style="50" customWidth="1"/>
    <col min="1541" max="1541" width="13.5703125" style="50" customWidth="1"/>
    <col min="1542" max="1542" width="10.5703125" style="50" customWidth="1"/>
    <col min="1543" max="1543" width="13.5703125" style="50" customWidth="1"/>
    <col min="1544" max="1544" width="10.5703125" style="50" customWidth="1"/>
    <col min="1545" max="1545" width="13.5703125" style="50" customWidth="1"/>
    <col min="1546" max="1546" width="10.5703125" style="50" customWidth="1"/>
    <col min="1547" max="1547" width="13.5703125" style="50" customWidth="1"/>
    <col min="1548" max="1552" width="7.5703125" style="50" customWidth="1"/>
    <col min="1553" max="1559" width="0" style="50" hidden="1" customWidth="1"/>
    <col min="1560" max="1789" width="9" style="50"/>
    <col min="1790" max="1790" width="19" style="50" customWidth="1"/>
    <col min="1791" max="1791" width="13.5703125" style="50" customWidth="1"/>
    <col min="1792" max="1792" width="11" style="50" customWidth="1"/>
    <col min="1793" max="1793" width="20.5703125" style="50" customWidth="1"/>
    <col min="1794" max="1794" width="10.5703125" style="50" customWidth="1"/>
    <col min="1795" max="1795" width="13.5703125" style="50" customWidth="1"/>
    <col min="1796" max="1796" width="10.5703125" style="50" customWidth="1"/>
    <col min="1797" max="1797" width="13.5703125" style="50" customWidth="1"/>
    <col min="1798" max="1798" width="10.5703125" style="50" customWidth="1"/>
    <col min="1799" max="1799" width="13.5703125" style="50" customWidth="1"/>
    <col min="1800" max="1800" width="10.5703125" style="50" customWidth="1"/>
    <col min="1801" max="1801" width="13.5703125" style="50" customWidth="1"/>
    <col min="1802" max="1802" width="10.5703125" style="50" customWidth="1"/>
    <col min="1803" max="1803" width="13.5703125" style="50" customWidth="1"/>
    <col min="1804" max="1808" width="7.5703125" style="50" customWidth="1"/>
    <col min="1809" max="1815" width="0" style="50" hidden="1" customWidth="1"/>
    <col min="1816" max="2045" width="9" style="50"/>
    <col min="2046" max="2046" width="19" style="50" customWidth="1"/>
    <col min="2047" max="2047" width="13.5703125" style="50" customWidth="1"/>
    <col min="2048" max="2048" width="11" style="50" customWidth="1"/>
    <col min="2049" max="2049" width="20.5703125" style="50" customWidth="1"/>
    <col min="2050" max="2050" width="10.5703125" style="50" customWidth="1"/>
    <col min="2051" max="2051" width="13.5703125" style="50" customWidth="1"/>
    <col min="2052" max="2052" width="10.5703125" style="50" customWidth="1"/>
    <col min="2053" max="2053" width="13.5703125" style="50" customWidth="1"/>
    <col min="2054" max="2054" width="10.5703125" style="50" customWidth="1"/>
    <col min="2055" max="2055" width="13.5703125" style="50" customWidth="1"/>
    <col min="2056" max="2056" width="10.5703125" style="50" customWidth="1"/>
    <col min="2057" max="2057" width="13.5703125" style="50" customWidth="1"/>
    <col min="2058" max="2058" width="10.5703125" style="50" customWidth="1"/>
    <col min="2059" max="2059" width="13.5703125" style="50" customWidth="1"/>
    <col min="2060" max="2064" width="7.5703125" style="50" customWidth="1"/>
    <col min="2065" max="2071" width="0" style="50" hidden="1" customWidth="1"/>
    <col min="2072" max="2301" width="9" style="50"/>
    <col min="2302" max="2302" width="19" style="50" customWidth="1"/>
    <col min="2303" max="2303" width="13.5703125" style="50" customWidth="1"/>
    <col min="2304" max="2304" width="11" style="50" customWidth="1"/>
    <col min="2305" max="2305" width="20.5703125" style="50" customWidth="1"/>
    <col min="2306" max="2306" width="10.5703125" style="50" customWidth="1"/>
    <col min="2307" max="2307" width="13.5703125" style="50" customWidth="1"/>
    <col min="2308" max="2308" width="10.5703125" style="50" customWidth="1"/>
    <col min="2309" max="2309" width="13.5703125" style="50" customWidth="1"/>
    <col min="2310" max="2310" width="10.5703125" style="50" customWidth="1"/>
    <col min="2311" max="2311" width="13.5703125" style="50" customWidth="1"/>
    <col min="2312" max="2312" width="10.5703125" style="50" customWidth="1"/>
    <col min="2313" max="2313" width="13.5703125" style="50" customWidth="1"/>
    <col min="2314" max="2314" width="10.5703125" style="50" customWidth="1"/>
    <col min="2315" max="2315" width="13.5703125" style="50" customWidth="1"/>
    <col min="2316" max="2320" width="7.5703125" style="50" customWidth="1"/>
    <col min="2321" max="2327" width="0" style="50" hidden="1" customWidth="1"/>
    <col min="2328" max="2557" width="9" style="50"/>
    <col min="2558" max="2558" width="19" style="50" customWidth="1"/>
    <col min="2559" max="2559" width="13.5703125" style="50" customWidth="1"/>
    <col min="2560" max="2560" width="11" style="50" customWidth="1"/>
    <col min="2561" max="2561" width="20.5703125" style="50" customWidth="1"/>
    <col min="2562" max="2562" width="10.5703125" style="50" customWidth="1"/>
    <col min="2563" max="2563" width="13.5703125" style="50" customWidth="1"/>
    <col min="2564" max="2564" width="10.5703125" style="50" customWidth="1"/>
    <col min="2565" max="2565" width="13.5703125" style="50" customWidth="1"/>
    <col min="2566" max="2566" width="10.5703125" style="50" customWidth="1"/>
    <col min="2567" max="2567" width="13.5703125" style="50" customWidth="1"/>
    <col min="2568" max="2568" width="10.5703125" style="50" customWidth="1"/>
    <col min="2569" max="2569" width="13.5703125" style="50" customWidth="1"/>
    <col min="2570" max="2570" width="10.5703125" style="50" customWidth="1"/>
    <col min="2571" max="2571" width="13.5703125" style="50" customWidth="1"/>
    <col min="2572" max="2576" width="7.5703125" style="50" customWidth="1"/>
    <col min="2577" max="2583" width="0" style="50" hidden="1" customWidth="1"/>
    <col min="2584" max="2813" width="9" style="50"/>
    <col min="2814" max="2814" width="19" style="50" customWidth="1"/>
    <col min="2815" max="2815" width="13.5703125" style="50" customWidth="1"/>
    <col min="2816" max="2816" width="11" style="50" customWidth="1"/>
    <col min="2817" max="2817" width="20.5703125" style="50" customWidth="1"/>
    <col min="2818" max="2818" width="10.5703125" style="50" customWidth="1"/>
    <col min="2819" max="2819" width="13.5703125" style="50" customWidth="1"/>
    <col min="2820" max="2820" width="10.5703125" style="50" customWidth="1"/>
    <col min="2821" max="2821" width="13.5703125" style="50" customWidth="1"/>
    <col min="2822" max="2822" width="10.5703125" style="50" customWidth="1"/>
    <col min="2823" max="2823" width="13.5703125" style="50" customWidth="1"/>
    <col min="2824" max="2824" width="10.5703125" style="50" customWidth="1"/>
    <col min="2825" max="2825" width="13.5703125" style="50" customWidth="1"/>
    <col min="2826" max="2826" width="10.5703125" style="50" customWidth="1"/>
    <col min="2827" max="2827" width="13.5703125" style="50" customWidth="1"/>
    <col min="2828" max="2832" width="7.5703125" style="50" customWidth="1"/>
    <col min="2833" max="2839" width="0" style="50" hidden="1" customWidth="1"/>
    <col min="2840" max="3069" width="9" style="50"/>
    <col min="3070" max="3070" width="19" style="50" customWidth="1"/>
    <col min="3071" max="3071" width="13.5703125" style="50" customWidth="1"/>
    <col min="3072" max="3072" width="11" style="50" customWidth="1"/>
    <col min="3073" max="3073" width="20.5703125" style="50" customWidth="1"/>
    <col min="3074" max="3074" width="10.5703125" style="50" customWidth="1"/>
    <col min="3075" max="3075" width="13.5703125" style="50" customWidth="1"/>
    <col min="3076" max="3076" width="10.5703125" style="50" customWidth="1"/>
    <col min="3077" max="3077" width="13.5703125" style="50" customWidth="1"/>
    <col min="3078" max="3078" width="10.5703125" style="50" customWidth="1"/>
    <col min="3079" max="3079" width="13.5703125" style="50" customWidth="1"/>
    <col min="3080" max="3080" width="10.5703125" style="50" customWidth="1"/>
    <col min="3081" max="3081" width="13.5703125" style="50" customWidth="1"/>
    <col min="3082" max="3082" width="10.5703125" style="50" customWidth="1"/>
    <col min="3083" max="3083" width="13.5703125" style="50" customWidth="1"/>
    <col min="3084" max="3088" width="7.5703125" style="50" customWidth="1"/>
    <col min="3089" max="3095" width="0" style="50" hidden="1" customWidth="1"/>
    <col min="3096" max="3325" width="9" style="50"/>
    <col min="3326" max="3326" width="19" style="50" customWidth="1"/>
    <col min="3327" max="3327" width="13.5703125" style="50" customWidth="1"/>
    <col min="3328" max="3328" width="11" style="50" customWidth="1"/>
    <col min="3329" max="3329" width="20.5703125" style="50" customWidth="1"/>
    <col min="3330" max="3330" width="10.5703125" style="50" customWidth="1"/>
    <col min="3331" max="3331" width="13.5703125" style="50" customWidth="1"/>
    <col min="3332" max="3332" width="10.5703125" style="50" customWidth="1"/>
    <col min="3333" max="3333" width="13.5703125" style="50" customWidth="1"/>
    <col min="3334" max="3334" width="10.5703125" style="50" customWidth="1"/>
    <col min="3335" max="3335" width="13.5703125" style="50" customWidth="1"/>
    <col min="3336" max="3336" width="10.5703125" style="50" customWidth="1"/>
    <col min="3337" max="3337" width="13.5703125" style="50" customWidth="1"/>
    <col min="3338" max="3338" width="10.5703125" style="50" customWidth="1"/>
    <col min="3339" max="3339" width="13.5703125" style="50" customWidth="1"/>
    <col min="3340" max="3344" width="7.5703125" style="50" customWidth="1"/>
    <col min="3345" max="3351" width="0" style="50" hidden="1" customWidth="1"/>
    <col min="3352" max="3581" width="9" style="50"/>
    <col min="3582" max="3582" width="19" style="50" customWidth="1"/>
    <col min="3583" max="3583" width="13.5703125" style="50" customWidth="1"/>
    <col min="3584" max="3584" width="11" style="50" customWidth="1"/>
    <col min="3585" max="3585" width="20.5703125" style="50" customWidth="1"/>
    <col min="3586" max="3586" width="10.5703125" style="50" customWidth="1"/>
    <col min="3587" max="3587" width="13.5703125" style="50" customWidth="1"/>
    <col min="3588" max="3588" width="10.5703125" style="50" customWidth="1"/>
    <col min="3589" max="3589" width="13.5703125" style="50" customWidth="1"/>
    <col min="3590" max="3590" width="10.5703125" style="50" customWidth="1"/>
    <col min="3591" max="3591" width="13.5703125" style="50" customWidth="1"/>
    <col min="3592" max="3592" width="10.5703125" style="50" customWidth="1"/>
    <col min="3593" max="3593" width="13.5703125" style="50" customWidth="1"/>
    <col min="3594" max="3594" width="10.5703125" style="50" customWidth="1"/>
    <col min="3595" max="3595" width="13.5703125" style="50" customWidth="1"/>
    <col min="3596" max="3600" width="7.5703125" style="50" customWidth="1"/>
    <col min="3601" max="3607" width="0" style="50" hidden="1" customWidth="1"/>
    <col min="3608" max="3837" width="9" style="50"/>
    <col min="3838" max="3838" width="19" style="50" customWidth="1"/>
    <col min="3839" max="3839" width="13.5703125" style="50" customWidth="1"/>
    <col min="3840" max="3840" width="11" style="50" customWidth="1"/>
    <col min="3841" max="3841" width="20.5703125" style="50" customWidth="1"/>
    <col min="3842" max="3842" width="10.5703125" style="50" customWidth="1"/>
    <col min="3843" max="3843" width="13.5703125" style="50" customWidth="1"/>
    <col min="3844" max="3844" width="10.5703125" style="50" customWidth="1"/>
    <col min="3845" max="3845" width="13.5703125" style="50" customWidth="1"/>
    <col min="3846" max="3846" width="10.5703125" style="50" customWidth="1"/>
    <col min="3847" max="3847" width="13.5703125" style="50" customWidth="1"/>
    <col min="3848" max="3848" width="10.5703125" style="50" customWidth="1"/>
    <col min="3849" max="3849" width="13.5703125" style="50" customWidth="1"/>
    <col min="3850" max="3850" width="10.5703125" style="50" customWidth="1"/>
    <col min="3851" max="3851" width="13.5703125" style="50" customWidth="1"/>
    <col min="3852" max="3856" width="7.5703125" style="50" customWidth="1"/>
    <col min="3857" max="3863" width="0" style="50" hidden="1" customWidth="1"/>
    <col min="3864" max="4093" width="9" style="50"/>
    <col min="4094" max="4094" width="19" style="50" customWidth="1"/>
    <col min="4095" max="4095" width="13.5703125" style="50" customWidth="1"/>
    <col min="4096" max="4096" width="11" style="50" customWidth="1"/>
    <col min="4097" max="4097" width="20.5703125" style="50" customWidth="1"/>
    <col min="4098" max="4098" width="10.5703125" style="50" customWidth="1"/>
    <col min="4099" max="4099" width="13.5703125" style="50" customWidth="1"/>
    <col min="4100" max="4100" width="10.5703125" style="50" customWidth="1"/>
    <col min="4101" max="4101" width="13.5703125" style="50" customWidth="1"/>
    <col min="4102" max="4102" width="10.5703125" style="50" customWidth="1"/>
    <col min="4103" max="4103" width="13.5703125" style="50" customWidth="1"/>
    <col min="4104" max="4104" width="10.5703125" style="50" customWidth="1"/>
    <col min="4105" max="4105" width="13.5703125" style="50" customWidth="1"/>
    <col min="4106" max="4106" width="10.5703125" style="50" customWidth="1"/>
    <col min="4107" max="4107" width="13.5703125" style="50" customWidth="1"/>
    <col min="4108" max="4112" width="7.5703125" style="50" customWidth="1"/>
    <col min="4113" max="4119" width="0" style="50" hidden="1" customWidth="1"/>
    <col min="4120" max="4349" width="9" style="50"/>
    <col min="4350" max="4350" width="19" style="50" customWidth="1"/>
    <col min="4351" max="4351" width="13.5703125" style="50" customWidth="1"/>
    <col min="4352" max="4352" width="11" style="50" customWidth="1"/>
    <col min="4353" max="4353" width="20.5703125" style="50" customWidth="1"/>
    <col min="4354" max="4354" width="10.5703125" style="50" customWidth="1"/>
    <col min="4355" max="4355" width="13.5703125" style="50" customWidth="1"/>
    <col min="4356" max="4356" width="10.5703125" style="50" customWidth="1"/>
    <col min="4357" max="4357" width="13.5703125" style="50" customWidth="1"/>
    <col min="4358" max="4358" width="10.5703125" style="50" customWidth="1"/>
    <col min="4359" max="4359" width="13.5703125" style="50" customWidth="1"/>
    <col min="4360" max="4360" width="10.5703125" style="50" customWidth="1"/>
    <col min="4361" max="4361" width="13.5703125" style="50" customWidth="1"/>
    <col min="4362" max="4362" width="10.5703125" style="50" customWidth="1"/>
    <col min="4363" max="4363" width="13.5703125" style="50" customWidth="1"/>
    <col min="4364" max="4368" width="7.5703125" style="50" customWidth="1"/>
    <col min="4369" max="4375" width="0" style="50" hidden="1" customWidth="1"/>
    <col min="4376" max="4605" width="9" style="50"/>
    <col min="4606" max="4606" width="19" style="50" customWidth="1"/>
    <col min="4607" max="4607" width="13.5703125" style="50" customWidth="1"/>
    <col min="4608" max="4608" width="11" style="50" customWidth="1"/>
    <col min="4609" max="4609" width="20.5703125" style="50" customWidth="1"/>
    <col min="4610" max="4610" width="10.5703125" style="50" customWidth="1"/>
    <col min="4611" max="4611" width="13.5703125" style="50" customWidth="1"/>
    <col min="4612" max="4612" width="10.5703125" style="50" customWidth="1"/>
    <col min="4613" max="4613" width="13.5703125" style="50" customWidth="1"/>
    <col min="4614" max="4614" width="10.5703125" style="50" customWidth="1"/>
    <col min="4615" max="4615" width="13.5703125" style="50" customWidth="1"/>
    <col min="4616" max="4616" width="10.5703125" style="50" customWidth="1"/>
    <col min="4617" max="4617" width="13.5703125" style="50" customWidth="1"/>
    <col min="4618" max="4618" width="10.5703125" style="50" customWidth="1"/>
    <col min="4619" max="4619" width="13.5703125" style="50" customWidth="1"/>
    <col min="4620" max="4624" width="7.5703125" style="50" customWidth="1"/>
    <col min="4625" max="4631" width="0" style="50" hidden="1" customWidth="1"/>
    <col min="4632" max="4861" width="9" style="50"/>
    <col min="4862" max="4862" width="19" style="50" customWidth="1"/>
    <col min="4863" max="4863" width="13.5703125" style="50" customWidth="1"/>
    <col min="4864" max="4864" width="11" style="50" customWidth="1"/>
    <col min="4865" max="4865" width="20.5703125" style="50" customWidth="1"/>
    <col min="4866" max="4866" width="10.5703125" style="50" customWidth="1"/>
    <col min="4867" max="4867" width="13.5703125" style="50" customWidth="1"/>
    <col min="4868" max="4868" width="10.5703125" style="50" customWidth="1"/>
    <col min="4869" max="4869" width="13.5703125" style="50" customWidth="1"/>
    <col min="4870" max="4870" width="10.5703125" style="50" customWidth="1"/>
    <col min="4871" max="4871" width="13.5703125" style="50" customWidth="1"/>
    <col min="4872" max="4872" width="10.5703125" style="50" customWidth="1"/>
    <col min="4873" max="4873" width="13.5703125" style="50" customWidth="1"/>
    <col min="4874" max="4874" width="10.5703125" style="50" customWidth="1"/>
    <col min="4875" max="4875" width="13.5703125" style="50" customWidth="1"/>
    <col min="4876" max="4880" width="7.5703125" style="50" customWidth="1"/>
    <col min="4881" max="4887" width="0" style="50" hidden="1" customWidth="1"/>
    <col min="4888" max="5117" width="9" style="50"/>
    <col min="5118" max="5118" width="19" style="50" customWidth="1"/>
    <col min="5119" max="5119" width="13.5703125" style="50" customWidth="1"/>
    <col min="5120" max="5120" width="11" style="50" customWidth="1"/>
    <col min="5121" max="5121" width="20.5703125" style="50" customWidth="1"/>
    <col min="5122" max="5122" width="10.5703125" style="50" customWidth="1"/>
    <col min="5123" max="5123" width="13.5703125" style="50" customWidth="1"/>
    <col min="5124" max="5124" width="10.5703125" style="50" customWidth="1"/>
    <col min="5125" max="5125" width="13.5703125" style="50" customWidth="1"/>
    <col min="5126" max="5126" width="10.5703125" style="50" customWidth="1"/>
    <col min="5127" max="5127" width="13.5703125" style="50" customWidth="1"/>
    <col min="5128" max="5128" width="10.5703125" style="50" customWidth="1"/>
    <col min="5129" max="5129" width="13.5703125" style="50" customWidth="1"/>
    <col min="5130" max="5130" width="10.5703125" style="50" customWidth="1"/>
    <col min="5131" max="5131" width="13.5703125" style="50" customWidth="1"/>
    <col min="5132" max="5136" width="7.5703125" style="50" customWidth="1"/>
    <col min="5137" max="5143" width="0" style="50" hidden="1" customWidth="1"/>
    <col min="5144" max="5373" width="9" style="50"/>
    <col min="5374" max="5374" width="19" style="50" customWidth="1"/>
    <col min="5375" max="5375" width="13.5703125" style="50" customWidth="1"/>
    <col min="5376" max="5376" width="11" style="50" customWidth="1"/>
    <col min="5377" max="5377" width="20.5703125" style="50" customWidth="1"/>
    <col min="5378" max="5378" width="10.5703125" style="50" customWidth="1"/>
    <col min="5379" max="5379" width="13.5703125" style="50" customWidth="1"/>
    <col min="5380" max="5380" width="10.5703125" style="50" customWidth="1"/>
    <col min="5381" max="5381" width="13.5703125" style="50" customWidth="1"/>
    <col min="5382" max="5382" width="10.5703125" style="50" customWidth="1"/>
    <col min="5383" max="5383" width="13.5703125" style="50" customWidth="1"/>
    <col min="5384" max="5384" width="10.5703125" style="50" customWidth="1"/>
    <col min="5385" max="5385" width="13.5703125" style="50" customWidth="1"/>
    <col min="5386" max="5386" width="10.5703125" style="50" customWidth="1"/>
    <col min="5387" max="5387" width="13.5703125" style="50" customWidth="1"/>
    <col min="5388" max="5392" width="7.5703125" style="50" customWidth="1"/>
    <col min="5393" max="5399" width="0" style="50" hidden="1" customWidth="1"/>
    <col min="5400" max="5629" width="9" style="50"/>
    <col min="5630" max="5630" width="19" style="50" customWidth="1"/>
    <col min="5631" max="5631" width="13.5703125" style="50" customWidth="1"/>
    <col min="5632" max="5632" width="11" style="50" customWidth="1"/>
    <col min="5633" max="5633" width="20.5703125" style="50" customWidth="1"/>
    <col min="5634" max="5634" width="10.5703125" style="50" customWidth="1"/>
    <col min="5635" max="5635" width="13.5703125" style="50" customWidth="1"/>
    <col min="5636" max="5636" width="10.5703125" style="50" customWidth="1"/>
    <col min="5637" max="5637" width="13.5703125" style="50" customWidth="1"/>
    <col min="5638" max="5638" width="10.5703125" style="50" customWidth="1"/>
    <col min="5639" max="5639" width="13.5703125" style="50" customWidth="1"/>
    <col min="5640" max="5640" width="10.5703125" style="50" customWidth="1"/>
    <col min="5641" max="5641" width="13.5703125" style="50" customWidth="1"/>
    <col min="5642" max="5642" width="10.5703125" style="50" customWidth="1"/>
    <col min="5643" max="5643" width="13.5703125" style="50" customWidth="1"/>
    <col min="5644" max="5648" width="7.5703125" style="50" customWidth="1"/>
    <col min="5649" max="5655" width="0" style="50" hidden="1" customWidth="1"/>
    <col min="5656" max="5885" width="9" style="50"/>
    <col min="5886" max="5886" width="19" style="50" customWidth="1"/>
    <col min="5887" max="5887" width="13.5703125" style="50" customWidth="1"/>
    <col min="5888" max="5888" width="11" style="50" customWidth="1"/>
    <col min="5889" max="5889" width="20.5703125" style="50" customWidth="1"/>
    <col min="5890" max="5890" width="10.5703125" style="50" customWidth="1"/>
    <col min="5891" max="5891" width="13.5703125" style="50" customWidth="1"/>
    <col min="5892" max="5892" width="10.5703125" style="50" customWidth="1"/>
    <col min="5893" max="5893" width="13.5703125" style="50" customWidth="1"/>
    <col min="5894" max="5894" width="10.5703125" style="50" customWidth="1"/>
    <col min="5895" max="5895" width="13.5703125" style="50" customWidth="1"/>
    <col min="5896" max="5896" width="10.5703125" style="50" customWidth="1"/>
    <col min="5897" max="5897" width="13.5703125" style="50" customWidth="1"/>
    <col min="5898" max="5898" width="10.5703125" style="50" customWidth="1"/>
    <col min="5899" max="5899" width="13.5703125" style="50" customWidth="1"/>
    <col min="5900" max="5904" width="7.5703125" style="50" customWidth="1"/>
    <col min="5905" max="5911" width="0" style="50" hidden="1" customWidth="1"/>
    <col min="5912" max="6141" width="9" style="50"/>
    <col min="6142" max="6142" width="19" style="50" customWidth="1"/>
    <col min="6143" max="6143" width="13.5703125" style="50" customWidth="1"/>
    <col min="6144" max="6144" width="11" style="50" customWidth="1"/>
    <col min="6145" max="6145" width="20.5703125" style="50" customWidth="1"/>
    <col min="6146" max="6146" width="10.5703125" style="50" customWidth="1"/>
    <col min="6147" max="6147" width="13.5703125" style="50" customWidth="1"/>
    <col min="6148" max="6148" width="10.5703125" style="50" customWidth="1"/>
    <col min="6149" max="6149" width="13.5703125" style="50" customWidth="1"/>
    <col min="6150" max="6150" width="10.5703125" style="50" customWidth="1"/>
    <col min="6151" max="6151" width="13.5703125" style="50" customWidth="1"/>
    <col min="6152" max="6152" width="10.5703125" style="50" customWidth="1"/>
    <col min="6153" max="6153" width="13.5703125" style="50" customWidth="1"/>
    <col min="6154" max="6154" width="10.5703125" style="50" customWidth="1"/>
    <col min="6155" max="6155" width="13.5703125" style="50" customWidth="1"/>
    <col min="6156" max="6160" width="7.5703125" style="50" customWidth="1"/>
    <col min="6161" max="6167" width="0" style="50" hidden="1" customWidth="1"/>
    <col min="6168" max="6397" width="9" style="50"/>
    <col min="6398" max="6398" width="19" style="50" customWidth="1"/>
    <col min="6399" max="6399" width="13.5703125" style="50" customWidth="1"/>
    <col min="6400" max="6400" width="11" style="50" customWidth="1"/>
    <col min="6401" max="6401" width="20.5703125" style="50" customWidth="1"/>
    <col min="6402" max="6402" width="10.5703125" style="50" customWidth="1"/>
    <col min="6403" max="6403" width="13.5703125" style="50" customWidth="1"/>
    <col min="6404" max="6404" width="10.5703125" style="50" customWidth="1"/>
    <col min="6405" max="6405" width="13.5703125" style="50" customWidth="1"/>
    <col min="6406" max="6406" width="10.5703125" style="50" customWidth="1"/>
    <col min="6407" max="6407" width="13.5703125" style="50" customWidth="1"/>
    <col min="6408" max="6408" width="10.5703125" style="50" customWidth="1"/>
    <col min="6409" max="6409" width="13.5703125" style="50" customWidth="1"/>
    <col min="6410" max="6410" width="10.5703125" style="50" customWidth="1"/>
    <col min="6411" max="6411" width="13.5703125" style="50" customWidth="1"/>
    <col min="6412" max="6416" width="7.5703125" style="50" customWidth="1"/>
    <col min="6417" max="6423" width="0" style="50" hidden="1" customWidth="1"/>
    <col min="6424" max="6653" width="9" style="50"/>
    <col min="6654" max="6654" width="19" style="50" customWidth="1"/>
    <col min="6655" max="6655" width="13.5703125" style="50" customWidth="1"/>
    <col min="6656" max="6656" width="11" style="50" customWidth="1"/>
    <col min="6657" max="6657" width="20.5703125" style="50" customWidth="1"/>
    <col min="6658" max="6658" width="10.5703125" style="50" customWidth="1"/>
    <col min="6659" max="6659" width="13.5703125" style="50" customWidth="1"/>
    <col min="6660" max="6660" width="10.5703125" style="50" customWidth="1"/>
    <col min="6661" max="6661" width="13.5703125" style="50" customWidth="1"/>
    <col min="6662" max="6662" width="10.5703125" style="50" customWidth="1"/>
    <col min="6663" max="6663" width="13.5703125" style="50" customWidth="1"/>
    <col min="6664" max="6664" width="10.5703125" style="50" customWidth="1"/>
    <col min="6665" max="6665" width="13.5703125" style="50" customWidth="1"/>
    <col min="6666" max="6666" width="10.5703125" style="50" customWidth="1"/>
    <col min="6667" max="6667" width="13.5703125" style="50" customWidth="1"/>
    <col min="6668" max="6672" width="7.5703125" style="50" customWidth="1"/>
    <col min="6673" max="6679" width="0" style="50" hidden="1" customWidth="1"/>
    <col min="6680" max="6909" width="9" style="50"/>
    <col min="6910" max="6910" width="19" style="50" customWidth="1"/>
    <col min="6911" max="6911" width="13.5703125" style="50" customWidth="1"/>
    <col min="6912" max="6912" width="11" style="50" customWidth="1"/>
    <col min="6913" max="6913" width="20.5703125" style="50" customWidth="1"/>
    <col min="6914" max="6914" width="10.5703125" style="50" customWidth="1"/>
    <col min="6915" max="6915" width="13.5703125" style="50" customWidth="1"/>
    <col min="6916" max="6916" width="10.5703125" style="50" customWidth="1"/>
    <col min="6917" max="6917" width="13.5703125" style="50" customWidth="1"/>
    <col min="6918" max="6918" width="10.5703125" style="50" customWidth="1"/>
    <col min="6919" max="6919" width="13.5703125" style="50" customWidth="1"/>
    <col min="6920" max="6920" width="10.5703125" style="50" customWidth="1"/>
    <col min="6921" max="6921" width="13.5703125" style="50" customWidth="1"/>
    <col min="6922" max="6922" width="10.5703125" style="50" customWidth="1"/>
    <col min="6923" max="6923" width="13.5703125" style="50" customWidth="1"/>
    <col min="6924" max="6928" width="7.5703125" style="50" customWidth="1"/>
    <col min="6929" max="6935" width="0" style="50" hidden="1" customWidth="1"/>
    <col min="6936" max="7165" width="9" style="50"/>
    <col min="7166" max="7166" width="19" style="50" customWidth="1"/>
    <col min="7167" max="7167" width="13.5703125" style="50" customWidth="1"/>
    <col min="7168" max="7168" width="11" style="50" customWidth="1"/>
    <col min="7169" max="7169" width="20.5703125" style="50" customWidth="1"/>
    <col min="7170" max="7170" width="10.5703125" style="50" customWidth="1"/>
    <col min="7171" max="7171" width="13.5703125" style="50" customWidth="1"/>
    <col min="7172" max="7172" width="10.5703125" style="50" customWidth="1"/>
    <col min="7173" max="7173" width="13.5703125" style="50" customWidth="1"/>
    <col min="7174" max="7174" width="10.5703125" style="50" customWidth="1"/>
    <col min="7175" max="7175" width="13.5703125" style="50" customWidth="1"/>
    <col min="7176" max="7176" width="10.5703125" style="50" customWidth="1"/>
    <col min="7177" max="7177" width="13.5703125" style="50" customWidth="1"/>
    <col min="7178" max="7178" width="10.5703125" style="50" customWidth="1"/>
    <col min="7179" max="7179" width="13.5703125" style="50" customWidth="1"/>
    <col min="7180" max="7184" width="7.5703125" style="50" customWidth="1"/>
    <col min="7185" max="7191" width="0" style="50" hidden="1" customWidth="1"/>
    <col min="7192" max="7421" width="9" style="50"/>
    <col min="7422" max="7422" width="19" style="50" customWidth="1"/>
    <col min="7423" max="7423" width="13.5703125" style="50" customWidth="1"/>
    <col min="7424" max="7424" width="11" style="50" customWidth="1"/>
    <col min="7425" max="7425" width="20.5703125" style="50" customWidth="1"/>
    <col min="7426" max="7426" width="10.5703125" style="50" customWidth="1"/>
    <col min="7427" max="7427" width="13.5703125" style="50" customWidth="1"/>
    <col min="7428" max="7428" width="10.5703125" style="50" customWidth="1"/>
    <col min="7429" max="7429" width="13.5703125" style="50" customWidth="1"/>
    <col min="7430" max="7430" width="10.5703125" style="50" customWidth="1"/>
    <col min="7431" max="7431" width="13.5703125" style="50" customWidth="1"/>
    <col min="7432" max="7432" width="10.5703125" style="50" customWidth="1"/>
    <col min="7433" max="7433" width="13.5703125" style="50" customWidth="1"/>
    <col min="7434" max="7434" width="10.5703125" style="50" customWidth="1"/>
    <col min="7435" max="7435" width="13.5703125" style="50" customWidth="1"/>
    <col min="7436" max="7440" width="7.5703125" style="50" customWidth="1"/>
    <col min="7441" max="7447" width="0" style="50" hidden="1" customWidth="1"/>
    <col min="7448" max="7677" width="9" style="50"/>
    <col min="7678" max="7678" width="19" style="50" customWidth="1"/>
    <col min="7679" max="7679" width="13.5703125" style="50" customWidth="1"/>
    <col min="7680" max="7680" width="11" style="50" customWidth="1"/>
    <col min="7681" max="7681" width="20.5703125" style="50" customWidth="1"/>
    <col min="7682" max="7682" width="10.5703125" style="50" customWidth="1"/>
    <col min="7683" max="7683" width="13.5703125" style="50" customWidth="1"/>
    <col min="7684" max="7684" width="10.5703125" style="50" customWidth="1"/>
    <col min="7685" max="7685" width="13.5703125" style="50" customWidth="1"/>
    <col min="7686" max="7686" width="10.5703125" style="50" customWidth="1"/>
    <col min="7687" max="7687" width="13.5703125" style="50" customWidth="1"/>
    <col min="7688" max="7688" width="10.5703125" style="50" customWidth="1"/>
    <col min="7689" max="7689" width="13.5703125" style="50" customWidth="1"/>
    <col min="7690" max="7690" width="10.5703125" style="50" customWidth="1"/>
    <col min="7691" max="7691" width="13.5703125" style="50" customWidth="1"/>
    <col min="7692" max="7696" width="7.5703125" style="50" customWidth="1"/>
    <col min="7697" max="7703" width="0" style="50" hidden="1" customWidth="1"/>
    <col min="7704" max="7933" width="9" style="50"/>
    <col min="7934" max="7934" width="19" style="50" customWidth="1"/>
    <col min="7935" max="7935" width="13.5703125" style="50" customWidth="1"/>
    <col min="7936" max="7936" width="11" style="50" customWidth="1"/>
    <col min="7937" max="7937" width="20.5703125" style="50" customWidth="1"/>
    <col min="7938" max="7938" width="10.5703125" style="50" customWidth="1"/>
    <col min="7939" max="7939" width="13.5703125" style="50" customWidth="1"/>
    <col min="7940" max="7940" width="10.5703125" style="50" customWidth="1"/>
    <col min="7941" max="7941" width="13.5703125" style="50" customWidth="1"/>
    <col min="7942" max="7942" width="10.5703125" style="50" customWidth="1"/>
    <col min="7943" max="7943" width="13.5703125" style="50" customWidth="1"/>
    <col min="7944" max="7944" width="10.5703125" style="50" customWidth="1"/>
    <col min="7945" max="7945" width="13.5703125" style="50" customWidth="1"/>
    <col min="7946" max="7946" width="10.5703125" style="50" customWidth="1"/>
    <col min="7947" max="7947" width="13.5703125" style="50" customWidth="1"/>
    <col min="7948" max="7952" width="7.5703125" style="50" customWidth="1"/>
    <col min="7953" max="7959" width="0" style="50" hidden="1" customWidth="1"/>
    <col min="7960" max="8189" width="9" style="50"/>
    <col min="8190" max="8190" width="19" style="50" customWidth="1"/>
    <col min="8191" max="8191" width="13.5703125" style="50" customWidth="1"/>
    <col min="8192" max="8192" width="11" style="50" customWidth="1"/>
    <col min="8193" max="8193" width="20.5703125" style="50" customWidth="1"/>
    <col min="8194" max="8194" width="10.5703125" style="50" customWidth="1"/>
    <col min="8195" max="8195" width="13.5703125" style="50" customWidth="1"/>
    <col min="8196" max="8196" width="10.5703125" style="50" customWidth="1"/>
    <col min="8197" max="8197" width="13.5703125" style="50" customWidth="1"/>
    <col min="8198" max="8198" width="10.5703125" style="50" customWidth="1"/>
    <col min="8199" max="8199" width="13.5703125" style="50" customWidth="1"/>
    <col min="8200" max="8200" width="10.5703125" style="50" customWidth="1"/>
    <col min="8201" max="8201" width="13.5703125" style="50" customWidth="1"/>
    <col min="8202" max="8202" width="10.5703125" style="50" customWidth="1"/>
    <col min="8203" max="8203" width="13.5703125" style="50" customWidth="1"/>
    <col min="8204" max="8208" width="7.5703125" style="50" customWidth="1"/>
    <col min="8209" max="8215" width="0" style="50" hidden="1" customWidth="1"/>
    <col min="8216" max="8445" width="9" style="50"/>
    <col min="8446" max="8446" width="19" style="50" customWidth="1"/>
    <col min="8447" max="8447" width="13.5703125" style="50" customWidth="1"/>
    <col min="8448" max="8448" width="11" style="50" customWidth="1"/>
    <col min="8449" max="8449" width="20.5703125" style="50" customWidth="1"/>
    <col min="8450" max="8450" width="10.5703125" style="50" customWidth="1"/>
    <col min="8451" max="8451" width="13.5703125" style="50" customWidth="1"/>
    <col min="8452" max="8452" width="10.5703125" style="50" customWidth="1"/>
    <col min="8453" max="8453" width="13.5703125" style="50" customWidth="1"/>
    <col min="8454" max="8454" width="10.5703125" style="50" customWidth="1"/>
    <col min="8455" max="8455" width="13.5703125" style="50" customWidth="1"/>
    <col min="8456" max="8456" width="10.5703125" style="50" customWidth="1"/>
    <col min="8457" max="8457" width="13.5703125" style="50" customWidth="1"/>
    <col min="8458" max="8458" width="10.5703125" style="50" customWidth="1"/>
    <col min="8459" max="8459" width="13.5703125" style="50" customWidth="1"/>
    <col min="8460" max="8464" width="7.5703125" style="50" customWidth="1"/>
    <col min="8465" max="8471" width="0" style="50" hidden="1" customWidth="1"/>
    <col min="8472" max="8701" width="9" style="50"/>
    <col min="8702" max="8702" width="19" style="50" customWidth="1"/>
    <col min="8703" max="8703" width="13.5703125" style="50" customWidth="1"/>
    <col min="8704" max="8704" width="11" style="50" customWidth="1"/>
    <col min="8705" max="8705" width="20.5703125" style="50" customWidth="1"/>
    <col min="8706" max="8706" width="10.5703125" style="50" customWidth="1"/>
    <col min="8707" max="8707" width="13.5703125" style="50" customWidth="1"/>
    <col min="8708" max="8708" width="10.5703125" style="50" customWidth="1"/>
    <col min="8709" max="8709" width="13.5703125" style="50" customWidth="1"/>
    <col min="8710" max="8710" width="10.5703125" style="50" customWidth="1"/>
    <col min="8711" max="8711" width="13.5703125" style="50" customWidth="1"/>
    <col min="8712" max="8712" width="10.5703125" style="50" customWidth="1"/>
    <col min="8713" max="8713" width="13.5703125" style="50" customWidth="1"/>
    <col min="8714" max="8714" width="10.5703125" style="50" customWidth="1"/>
    <col min="8715" max="8715" width="13.5703125" style="50" customWidth="1"/>
    <col min="8716" max="8720" width="7.5703125" style="50" customWidth="1"/>
    <col min="8721" max="8727" width="0" style="50" hidden="1" customWidth="1"/>
    <col min="8728" max="8957" width="9" style="50"/>
    <col min="8958" max="8958" width="19" style="50" customWidth="1"/>
    <col min="8959" max="8959" width="13.5703125" style="50" customWidth="1"/>
    <col min="8960" max="8960" width="11" style="50" customWidth="1"/>
    <col min="8961" max="8961" width="20.5703125" style="50" customWidth="1"/>
    <col min="8962" max="8962" width="10.5703125" style="50" customWidth="1"/>
    <col min="8963" max="8963" width="13.5703125" style="50" customWidth="1"/>
    <col min="8964" max="8964" width="10.5703125" style="50" customWidth="1"/>
    <col min="8965" max="8965" width="13.5703125" style="50" customWidth="1"/>
    <col min="8966" max="8966" width="10.5703125" style="50" customWidth="1"/>
    <col min="8967" max="8967" width="13.5703125" style="50" customWidth="1"/>
    <col min="8968" max="8968" width="10.5703125" style="50" customWidth="1"/>
    <col min="8969" max="8969" width="13.5703125" style="50" customWidth="1"/>
    <col min="8970" max="8970" width="10.5703125" style="50" customWidth="1"/>
    <col min="8971" max="8971" width="13.5703125" style="50" customWidth="1"/>
    <col min="8972" max="8976" width="7.5703125" style="50" customWidth="1"/>
    <col min="8977" max="8983" width="0" style="50" hidden="1" customWidth="1"/>
    <col min="8984" max="9213" width="9" style="50"/>
    <col min="9214" max="9214" width="19" style="50" customWidth="1"/>
    <col min="9215" max="9215" width="13.5703125" style="50" customWidth="1"/>
    <col min="9216" max="9216" width="11" style="50" customWidth="1"/>
    <col min="9217" max="9217" width="20.5703125" style="50" customWidth="1"/>
    <col min="9218" max="9218" width="10.5703125" style="50" customWidth="1"/>
    <col min="9219" max="9219" width="13.5703125" style="50" customWidth="1"/>
    <col min="9220" max="9220" width="10.5703125" style="50" customWidth="1"/>
    <col min="9221" max="9221" width="13.5703125" style="50" customWidth="1"/>
    <col min="9222" max="9222" width="10.5703125" style="50" customWidth="1"/>
    <col min="9223" max="9223" width="13.5703125" style="50" customWidth="1"/>
    <col min="9224" max="9224" width="10.5703125" style="50" customWidth="1"/>
    <col min="9225" max="9225" width="13.5703125" style="50" customWidth="1"/>
    <col min="9226" max="9226" width="10.5703125" style="50" customWidth="1"/>
    <col min="9227" max="9227" width="13.5703125" style="50" customWidth="1"/>
    <col min="9228" max="9232" width="7.5703125" style="50" customWidth="1"/>
    <col min="9233" max="9239" width="0" style="50" hidden="1" customWidth="1"/>
    <col min="9240" max="9469" width="9" style="50"/>
    <col min="9470" max="9470" width="19" style="50" customWidth="1"/>
    <col min="9471" max="9471" width="13.5703125" style="50" customWidth="1"/>
    <col min="9472" max="9472" width="11" style="50" customWidth="1"/>
    <col min="9473" max="9473" width="20.5703125" style="50" customWidth="1"/>
    <col min="9474" max="9474" width="10.5703125" style="50" customWidth="1"/>
    <col min="9475" max="9475" width="13.5703125" style="50" customWidth="1"/>
    <col min="9476" max="9476" width="10.5703125" style="50" customWidth="1"/>
    <col min="9477" max="9477" width="13.5703125" style="50" customWidth="1"/>
    <col min="9478" max="9478" width="10.5703125" style="50" customWidth="1"/>
    <col min="9479" max="9479" width="13.5703125" style="50" customWidth="1"/>
    <col min="9480" max="9480" width="10.5703125" style="50" customWidth="1"/>
    <col min="9481" max="9481" width="13.5703125" style="50" customWidth="1"/>
    <col min="9482" max="9482" width="10.5703125" style="50" customWidth="1"/>
    <col min="9483" max="9483" width="13.5703125" style="50" customWidth="1"/>
    <col min="9484" max="9488" width="7.5703125" style="50" customWidth="1"/>
    <col min="9489" max="9495" width="0" style="50" hidden="1" customWidth="1"/>
    <col min="9496" max="9725" width="9" style="50"/>
    <col min="9726" max="9726" width="19" style="50" customWidth="1"/>
    <col min="9727" max="9727" width="13.5703125" style="50" customWidth="1"/>
    <col min="9728" max="9728" width="11" style="50" customWidth="1"/>
    <col min="9729" max="9729" width="20.5703125" style="50" customWidth="1"/>
    <col min="9730" max="9730" width="10.5703125" style="50" customWidth="1"/>
    <col min="9731" max="9731" width="13.5703125" style="50" customWidth="1"/>
    <col min="9732" max="9732" width="10.5703125" style="50" customWidth="1"/>
    <col min="9733" max="9733" width="13.5703125" style="50" customWidth="1"/>
    <col min="9734" max="9734" width="10.5703125" style="50" customWidth="1"/>
    <col min="9735" max="9735" width="13.5703125" style="50" customWidth="1"/>
    <col min="9736" max="9736" width="10.5703125" style="50" customWidth="1"/>
    <col min="9737" max="9737" width="13.5703125" style="50" customWidth="1"/>
    <col min="9738" max="9738" width="10.5703125" style="50" customWidth="1"/>
    <col min="9739" max="9739" width="13.5703125" style="50" customWidth="1"/>
    <col min="9740" max="9744" width="7.5703125" style="50" customWidth="1"/>
    <col min="9745" max="9751" width="0" style="50" hidden="1" customWidth="1"/>
    <col min="9752" max="9981" width="9" style="50"/>
    <col min="9982" max="9982" width="19" style="50" customWidth="1"/>
    <col min="9983" max="9983" width="13.5703125" style="50" customWidth="1"/>
    <col min="9984" max="9984" width="11" style="50" customWidth="1"/>
    <col min="9985" max="9985" width="20.5703125" style="50" customWidth="1"/>
    <col min="9986" max="9986" width="10.5703125" style="50" customWidth="1"/>
    <col min="9987" max="9987" width="13.5703125" style="50" customWidth="1"/>
    <col min="9988" max="9988" width="10.5703125" style="50" customWidth="1"/>
    <col min="9989" max="9989" width="13.5703125" style="50" customWidth="1"/>
    <col min="9990" max="9990" width="10.5703125" style="50" customWidth="1"/>
    <col min="9991" max="9991" width="13.5703125" style="50" customWidth="1"/>
    <col min="9992" max="9992" width="10.5703125" style="50" customWidth="1"/>
    <col min="9993" max="9993" width="13.5703125" style="50" customWidth="1"/>
    <col min="9994" max="9994" width="10.5703125" style="50" customWidth="1"/>
    <col min="9995" max="9995" width="13.5703125" style="50" customWidth="1"/>
    <col min="9996" max="10000" width="7.5703125" style="50" customWidth="1"/>
    <col min="10001" max="10007" width="0" style="50" hidden="1" customWidth="1"/>
    <col min="10008" max="10237" width="9" style="50"/>
    <col min="10238" max="10238" width="19" style="50" customWidth="1"/>
    <col min="10239" max="10239" width="13.5703125" style="50" customWidth="1"/>
    <col min="10240" max="10240" width="11" style="50" customWidth="1"/>
    <col min="10241" max="10241" width="20.5703125" style="50" customWidth="1"/>
    <col min="10242" max="10242" width="10.5703125" style="50" customWidth="1"/>
    <col min="10243" max="10243" width="13.5703125" style="50" customWidth="1"/>
    <col min="10244" max="10244" width="10.5703125" style="50" customWidth="1"/>
    <col min="10245" max="10245" width="13.5703125" style="50" customWidth="1"/>
    <col min="10246" max="10246" width="10.5703125" style="50" customWidth="1"/>
    <col min="10247" max="10247" width="13.5703125" style="50" customWidth="1"/>
    <col min="10248" max="10248" width="10.5703125" style="50" customWidth="1"/>
    <col min="10249" max="10249" width="13.5703125" style="50" customWidth="1"/>
    <col min="10250" max="10250" width="10.5703125" style="50" customWidth="1"/>
    <col min="10251" max="10251" width="13.5703125" style="50" customWidth="1"/>
    <col min="10252" max="10256" width="7.5703125" style="50" customWidth="1"/>
    <col min="10257" max="10263" width="0" style="50" hidden="1" customWidth="1"/>
    <col min="10264" max="10493" width="9" style="50"/>
    <col min="10494" max="10494" width="19" style="50" customWidth="1"/>
    <col min="10495" max="10495" width="13.5703125" style="50" customWidth="1"/>
    <col min="10496" max="10496" width="11" style="50" customWidth="1"/>
    <col min="10497" max="10497" width="20.5703125" style="50" customWidth="1"/>
    <col min="10498" max="10498" width="10.5703125" style="50" customWidth="1"/>
    <col min="10499" max="10499" width="13.5703125" style="50" customWidth="1"/>
    <col min="10500" max="10500" width="10.5703125" style="50" customWidth="1"/>
    <col min="10501" max="10501" width="13.5703125" style="50" customWidth="1"/>
    <col min="10502" max="10502" width="10.5703125" style="50" customWidth="1"/>
    <col min="10503" max="10503" width="13.5703125" style="50" customWidth="1"/>
    <col min="10504" max="10504" width="10.5703125" style="50" customWidth="1"/>
    <col min="10505" max="10505" width="13.5703125" style="50" customWidth="1"/>
    <col min="10506" max="10506" width="10.5703125" style="50" customWidth="1"/>
    <col min="10507" max="10507" width="13.5703125" style="50" customWidth="1"/>
    <col min="10508" max="10512" width="7.5703125" style="50" customWidth="1"/>
    <col min="10513" max="10519" width="0" style="50" hidden="1" customWidth="1"/>
    <col min="10520" max="10749" width="9" style="50"/>
    <col min="10750" max="10750" width="19" style="50" customWidth="1"/>
    <col min="10751" max="10751" width="13.5703125" style="50" customWidth="1"/>
    <col min="10752" max="10752" width="11" style="50" customWidth="1"/>
    <col min="10753" max="10753" width="20.5703125" style="50" customWidth="1"/>
    <col min="10754" max="10754" width="10.5703125" style="50" customWidth="1"/>
    <col min="10755" max="10755" width="13.5703125" style="50" customWidth="1"/>
    <col min="10756" max="10756" width="10.5703125" style="50" customWidth="1"/>
    <col min="10757" max="10757" width="13.5703125" style="50" customWidth="1"/>
    <col min="10758" max="10758" width="10.5703125" style="50" customWidth="1"/>
    <col min="10759" max="10759" width="13.5703125" style="50" customWidth="1"/>
    <col min="10760" max="10760" width="10.5703125" style="50" customWidth="1"/>
    <col min="10761" max="10761" width="13.5703125" style="50" customWidth="1"/>
    <col min="10762" max="10762" width="10.5703125" style="50" customWidth="1"/>
    <col min="10763" max="10763" width="13.5703125" style="50" customWidth="1"/>
    <col min="10764" max="10768" width="7.5703125" style="50" customWidth="1"/>
    <col min="10769" max="10775" width="0" style="50" hidden="1" customWidth="1"/>
    <col min="10776" max="11005" width="9" style="50"/>
    <col min="11006" max="11006" width="19" style="50" customWidth="1"/>
    <col min="11007" max="11007" width="13.5703125" style="50" customWidth="1"/>
    <col min="11008" max="11008" width="11" style="50" customWidth="1"/>
    <col min="11009" max="11009" width="20.5703125" style="50" customWidth="1"/>
    <col min="11010" max="11010" width="10.5703125" style="50" customWidth="1"/>
    <col min="11011" max="11011" width="13.5703125" style="50" customWidth="1"/>
    <col min="11012" max="11012" width="10.5703125" style="50" customWidth="1"/>
    <col min="11013" max="11013" width="13.5703125" style="50" customWidth="1"/>
    <col min="11014" max="11014" width="10.5703125" style="50" customWidth="1"/>
    <col min="11015" max="11015" width="13.5703125" style="50" customWidth="1"/>
    <col min="11016" max="11016" width="10.5703125" style="50" customWidth="1"/>
    <col min="11017" max="11017" width="13.5703125" style="50" customWidth="1"/>
    <col min="11018" max="11018" width="10.5703125" style="50" customWidth="1"/>
    <col min="11019" max="11019" width="13.5703125" style="50" customWidth="1"/>
    <col min="11020" max="11024" width="7.5703125" style="50" customWidth="1"/>
    <col min="11025" max="11031" width="0" style="50" hidden="1" customWidth="1"/>
    <col min="11032" max="11261" width="9" style="50"/>
    <col min="11262" max="11262" width="19" style="50" customWidth="1"/>
    <col min="11263" max="11263" width="13.5703125" style="50" customWidth="1"/>
    <col min="11264" max="11264" width="11" style="50" customWidth="1"/>
    <col min="11265" max="11265" width="20.5703125" style="50" customWidth="1"/>
    <col min="11266" max="11266" width="10.5703125" style="50" customWidth="1"/>
    <col min="11267" max="11267" width="13.5703125" style="50" customWidth="1"/>
    <col min="11268" max="11268" width="10.5703125" style="50" customWidth="1"/>
    <col min="11269" max="11269" width="13.5703125" style="50" customWidth="1"/>
    <col min="11270" max="11270" width="10.5703125" style="50" customWidth="1"/>
    <col min="11271" max="11271" width="13.5703125" style="50" customWidth="1"/>
    <col min="11272" max="11272" width="10.5703125" style="50" customWidth="1"/>
    <col min="11273" max="11273" width="13.5703125" style="50" customWidth="1"/>
    <col min="11274" max="11274" width="10.5703125" style="50" customWidth="1"/>
    <col min="11275" max="11275" width="13.5703125" style="50" customWidth="1"/>
    <col min="11276" max="11280" width="7.5703125" style="50" customWidth="1"/>
    <col min="11281" max="11287" width="0" style="50" hidden="1" customWidth="1"/>
    <col min="11288" max="11517" width="9" style="50"/>
    <col min="11518" max="11518" width="19" style="50" customWidth="1"/>
    <col min="11519" max="11519" width="13.5703125" style="50" customWidth="1"/>
    <col min="11520" max="11520" width="11" style="50" customWidth="1"/>
    <col min="11521" max="11521" width="20.5703125" style="50" customWidth="1"/>
    <col min="11522" max="11522" width="10.5703125" style="50" customWidth="1"/>
    <col min="11523" max="11523" width="13.5703125" style="50" customWidth="1"/>
    <col min="11524" max="11524" width="10.5703125" style="50" customWidth="1"/>
    <col min="11525" max="11525" width="13.5703125" style="50" customWidth="1"/>
    <col min="11526" max="11526" width="10.5703125" style="50" customWidth="1"/>
    <col min="11527" max="11527" width="13.5703125" style="50" customWidth="1"/>
    <col min="11528" max="11528" width="10.5703125" style="50" customWidth="1"/>
    <col min="11529" max="11529" width="13.5703125" style="50" customWidth="1"/>
    <col min="11530" max="11530" width="10.5703125" style="50" customWidth="1"/>
    <col min="11531" max="11531" width="13.5703125" style="50" customWidth="1"/>
    <col min="11532" max="11536" width="7.5703125" style="50" customWidth="1"/>
    <col min="11537" max="11543" width="0" style="50" hidden="1" customWidth="1"/>
    <col min="11544" max="11773" width="9" style="50"/>
    <col min="11774" max="11774" width="19" style="50" customWidth="1"/>
    <col min="11775" max="11775" width="13.5703125" style="50" customWidth="1"/>
    <col min="11776" max="11776" width="11" style="50" customWidth="1"/>
    <col min="11777" max="11777" width="20.5703125" style="50" customWidth="1"/>
    <col min="11778" max="11778" width="10.5703125" style="50" customWidth="1"/>
    <col min="11779" max="11779" width="13.5703125" style="50" customWidth="1"/>
    <col min="11780" max="11780" width="10.5703125" style="50" customWidth="1"/>
    <col min="11781" max="11781" width="13.5703125" style="50" customWidth="1"/>
    <col min="11782" max="11782" width="10.5703125" style="50" customWidth="1"/>
    <col min="11783" max="11783" width="13.5703125" style="50" customWidth="1"/>
    <col min="11784" max="11784" width="10.5703125" style="50" customWidth="1"/>
    <col min="11785" max="11785" width="13.5703125" style="50" customWidth="1"/>
    <col min="11786" max="11786" width="10.5703125" style="50" customWidth="1"/>
    <col min="11787" max="11787" width="13.5703125" style="50" customWidth="1"/>
    <col min="11788" max="11792" width="7.5703125" style="50" customWidth="1"/>
    <col min="11793" max="11799" width="0" style="50" hidden="1" customWidth="1"/>
    <col min="11800" max="12029" width="9" style="50"/>
    <col min="12030" max="12030" width="19" style="50" customWidth="1"/>
    <col min="12031" max="12031" width="13.5703125" style="50" customWidth="1"/>
    <col min="12032" max="12032" width="11" style="50" customWidth="1"/>
    <col min="12033" max="12033" width="20.5703125" style="50" customWidth="1"/>
    <col min="12034" max="12034" width="10.5703125" style="50" customWidth="1"/>
    <col min="12035" max="12035" width="13.5703125" style="50" customWidth="1"/>
    <col min="12036" max="12036" width="10.5703125" style="50" customWidth="1"/>
    <col min="12037" max="12037" width="13.5703125" style="50" customWidth="1"/>
    <col min="12038" max="12038" width="10.5703125" style="50" customWidth="1"/>
    <col min="12039" max="12039" width="13.5703125" style="50" customWidth="1"/>
    <col min="12040" max="12040" width="10.5703125" style="50" customWidth="1"/>
    <col min="12041" max="12041" width="13.5703125" style="50" customWidth="1"/>
    <col min="12042" max="12042" width="10.5703125" style="50" customWidth="1"/>
    <col min="12043" max="12043" width="13.5703125" style="50" customWidth="1"/>
    <col min="12044" max="12048" width="7.5703125" style="50" customWidth="1"/>
    <col min="12049" max="12055" width="0" style="50" hidden="1" customWidth="1"/>
    <col min="12056" max="12285" width="9" style="50"/>
    <col min="12286" max="12286" width="19" style="50" customWidth="1"/>
    <col min="12287" max="12287" width="13.5703125" style="50" customWidth="1"/>
    <col min="12288" max="12288" width="11" style="50" customWidth="1"/>
    <col min="12289" max="12289" width="20.5703125" style="50" customWidth="1"/>
    <col min="12290" max="12290" width="10.5703125" style="50" customWidth="1"/>
    <col min="12291" max="12291" width="13.5703125" style="50" customWidth="1"/>
    <col min="12292" max="12292" width="10.5703125" style="50" customWidth="1"/>
    <col min="12293" max="12293" width="13.5703125" style="50" customWidth="1"/>
    <col min="12294" max="12294" width="10.5703125" style="50" customWidth="1"/>
    <col min="12295" max="12295" width="13.5703125" style="50" customWidth="1"/>
    <col min="12296" max="12296" width="10.5703125" style="50" customWidth="1"/>
    <col min="12297" max="12297" width="13.5703125" style="50" customWidth="1"/>
    <col min="12298" max="12298" width="10.5703125" style="50" customWidth="1"/>
    <col min="12299" max="12299" width="13.5703125" style="50" customWidth="1"/>
    <col min="12300" max="12304" width="7.5703125" style="50" customWidth="1"/>
    <col min="12305" max="12311" width="0" style="50" hidden="1" customWidth="1"/>
    <col min="12312" max="12541" width="9" style="50"/>
    <col min="12542" max="12542" width="19" style="50" customWidth="1"/>
    <col min="12543" max="12543" width="13.5703125" style="50" customWidth="1"/>
    <col min="12544" max="12544" width="11" style="50" customWidth="1"/>
    <col min="12545" max="12545" width="20.5703125" style="50" customWidth="1"/>
    <col min="12546" max="12546" width="10.5703125" style="50" customWidth="1"/>
    <col min="12547" max="12547" width="13.5703125" style="50" customWidth="1"/>
    <col min="12548" max="12548" width="10.5703125" style="50" customWidth="1"/>
    <col min="12549" max="12549" width="13.5703125" style="50" customWidth="1"/>
    <col min="12550" max="12550" width="10.5703125" style="50" customWidth="1"/>
    <col min="12551" max="12551" width="13.5703125" style="50" customWidth="1"/>
    <col min="12552" max="12552" width="10.5703125" style="50" customWidth="1"/>
    <col min="12553" max="12553" width="13.5703125" style="50" customWidth="1"/>
    <col min="12554" max="12554" width="10.5703125" style="50" customWidth="1"/>
    <col min="12555" max="12555" width="13.5703125" style="50" customWidth="1"/>
    <col min="12556" max="12560" width="7.5703125" style="50" customWidth="1"/>
    <col min="12561" max="12567" width="0" style="50" hidden="1" customWidth="1"/>
    <col min="12568" max="12797" width="9" style="50"/>
    <col min="12798" max="12798" width="19" style="50" customWidth="1"/>
    <col min="12799" max="12799" width="13.5703125" style="50" customWidth="1"/>
    <col min="12800" max="12800" width="11" style="50" customWidth="1"/>
    <col min="12801" max="12801" width="20.5703125" style="50" customWidth="1"/>
    <col min="12802" max="12802" width="10.5703125" style="50" customWidth="1"/>
    <col min="12803" max="12803" width="13.5703125" style="50" customWidth="1"/>
    <col min="12804" max="12804" width="10.5703125" style="50" customWidth="1"/>
    <col min="12805" max="12805" width="13.5703125" style="50" customWidth="1"/>
    <col min="12806" max="12806" width="10.5703125" style="50" customWidth="1"/>
    <col min="12807" max="12807" width="13.5703125" style="50" customWidth="1"/>
    <col min="12808" max="12808" width="10.5703125" style="50" customWidth="1"/>
    <col min="12809" max="12809" width="13.5703125" style="50" customWidth="1"/>
    <col min="12810" max="12810" width="10.5703125" style="50" customWidth="1"/>
    <col min="12811" max="12811" width="13.5703125" style="50" customWidth="1"/>
    <col min="12812" max="12816" width="7.5703125" style="50" customWidth="1"/>
    <col min="12817" max="12823" width="0" style="50" hidden="1" customWidth="1"/>
    <col min="12824" max="13053" width="9" style="50"/>
    <col min="13054" max="13054" width="19" style="50" customWidth="1"/>
    <col min="13055" max="13055" width="13.5703125" style="50" customWidth="1"/>
    <col min="13056" max="13056" width="11" style="50" customWidth="1"/>
    <col min="13057" max="13057" width="20.5703125" style="50" customWidth="1"/>
    <col min="13058" max="13058" width="10.5703125" style="50" customWidth="1"/>
    <col min="13059" max="13059" width="13.5703125" style="50" customWidth="1"/>
    <col min="13060" max="13060" width="10.5703125" style="50" customWidth="1"/>
    <col min="13061" max="13061" width="13.5703125" style="50" customWidth="1"/>
    <col min="13062" max="13062" width="10.5703125" style="50" customWidth="1"/>
    <col min="13063" max="13063" width="13.5703125" style="50" customWidth="1"/>
    <col min="13064" max="13064" width="10.5703125" style="50" customWidth="1"/>
    <col min="13065" max="13065" width="13.5703125" style="50" customWidth="1"/>
    <col min="13066" max="13066" width="10.5703125" style="50" customWidth="1"/>
    <col min="13067" max="13067" width="13.5703125" style="50" customWidth="1"/>
    <col min="13068" max="13072" width="7.5703125" style="50" customWidth="1"/>
    <col min="13073" max="13079" width="0" style="50" hidden="1" customWidth="1"/>
    <col min="13080" max="13309" width="9" style="50"/>
    <col min="13310" max="13310" width="19" style="50" customWidth="1"/>
    <col min="13311" max="13311" width="13.5703125" style="50" customWidth="1"/>
    <col min="13312" max="13312" width="11" style="50" customWidth="1"/>
    <col min="13313" max="13313" width="20.5703125" style="50" customWidth="1"/>
    <col min="13314" max="13314" width="10.5703125" style="50" customWidth="1"/>
    <col min="13315" max="13315" width="13.5703125" style="50" customWidth="1"/>
    <col min="13316" max="13316" width="10.5703125" style="50" customWidth="1"/>
    <col min="13317" max="13317" width="13.5703125" style="50" customWidth="1"/>
    <col min="13318" max="13318" width="10.5703125" style="50" customWidth="1"/>
    <col min="13319" max="13319" width="13.5703125" style="50" customWidth="1"/>
    <col min="13320" max="13320" width="10.5703125" style="50" customWidth="1"/>
    <col min="13321" max="13321" width="13.5703125" style="50" customWidth="1"/>
    <col min="13322" max="13322" width="10.5703125" style="50" customWidth="1"/>
    <col min="13323" max="13323" width="13.5703125" style="50" customWidth="1"/>
    <col min="13324" max="13328" width="7.5703125" style="50" customWidth="1"/>
    <col min="13329" max="13335" width="0" style="50" hidden="1" customWidth="1"/>
    <col min="13336" max="13565" width="9" style="50"/>
    <col min="13566" max="13566" width="19" style="50" customWidth="1"/>
    <col min="13567" max="13567" width="13.5703125" style="50" customWidth="1"/>
    <col min="13568" max="13568" width="11" style="50" customWidth="1"/>
    <col min="13569" max="13569" width="20.5703125" style="50" customWidth="1"/>
    <col min="13570" max="13570" width="10.5703125" style="50" customWidth="1"/>
    <col min="13571" max="13571" width="13.5703125" style="50" customWidth="1"/>
    <col min="13572" max="13572" width="10.5703125" style="50" customWidth="1"/>
    <col min="13573" max="13573" width="13.5703125" style="50" customWidth="1"/>
    <col min="13574" max="13574" width="10.5703125" style="50" customWidth="1"/>
    <col min="13575" max="13575" width="13.5703125" style="50" customWidth="1"/>
    <col min="13576" max="13576" width="10.5703125" style="50" customWidth="1"/>
    <col min="13577" max="13577" width="13.5703125" style="50" customWidth="1"/>
    <col min="13578" max="13578" width="10.5703125" style="50" customWidth="1"/>
    <col min="13579" max="13579" width="13.5703125" style="50" customWidth="1"/>
    <col min="13580" max="13584" width="7.5703125" style="50" customWidth="1"/>
    <col min="13585" max="13591" width="0" style="50" hidden="1" customWidth="1"/>
    <col min="13592" max="13821" width="9" style="50"/>
    <col min="13822" max="13822" width="19" style="50" customWidth="1"/>
    <col min="13823" max="13823" width="13.5703125" style="50" customWidth="1"/>
    <col min="13824" max="13824" width="11" style="50" customWidth="1"/>
    <col min="13825" max="13825" width="20.5703125" style="50" customWidth="1"/>
    <col min="13826" max="13826" width="10.5703125" style="50" customWidth="1"/>
    <col min="13827" max="13827" width="13.5703125" style="50" customWidth="1"/>
    <col min="13828" max="13828" width="10.5703125" style="50" customWidth="1"/>
    <col min="13829" max="13829" width="13.5703125" style="50" customWidth="1"/>
    <col min="13830" max="13830" width="10.5703125" style="50" customWidth="1"/>
    <col min="13831" max="13831" width="13.5703125" style="50" customWidth="1"/>
    <col min="13832" max="13832" width="10.5703125" style="50" customWidth="1"/>
    <col min="13833" max="13833" width="13.5703125" style="50" customWidth="1"/>
    <col min="13834" max="13834" width="10.5703125" style="50" customWidth="1"/>
    <col min="13835" max="13835" width="13.5703125" style="50" customWidth="1"/>
    <col min="13836" max="13840" width="7.5703125" style="50" customWidth="1"/>
    <col min="13841" max="13847" width="0" style="50" hidden="1" customWidth="1"/>
    <col min="13848" max="14077" width="9" style="50"/>
    <col min="14078" max="14078" width="19" style="50" customWidth="1"/>
    <col min="14079" max="14079" width="13.5703125" style="50" customWidth="1"/>
    <col min="14080" max="14080" width="11" style="50" customWidth="1"/>
    <col min="14081" max="14081" width="20.5703125" style="50" customWidth="1"/>
    <col min="14082" max="14082" width="10.5703125" style="50" customWidth="1"/>
    <col min="14083" max="14083" width="13.5703125" style="50" customWidth="1"/>
    <col min="14084" max="14084" width="10.5703125" style="50" customWidth="1"/>
    <col min="14085" max="14085" width="13.5703125" style="50" customWidth="1"/>
    <col min="14086" max="14086" width="10.5703125" style="50" customWidth="1"/>
    <col min="14087" max="14087" width="13.5703125" style="50" customWidth="1"/>
    <col min="14088" max="14088" width="10.5703125" style="50" customWidth="1"/>
    <col min="14089" max="14089" width="13.5703125" style="50" customWidth="1"/>
    <col min="14090" max="14090" width="10.5703125" style="50" customWidth="1"/>
    <col min="14091" max="14091" width="13.5703125" style="50" customWidth="1"/>
    <col min="14092" max="14096" width="7.5703125" style="50" customWidth="1"/>
    <col min="14097" max="14103" width="0" style="50" hidden="1" customWidth="1"/>
    <col min="14104" max="14333" width="9" style="50"/>
    <col min="14334" max="14334" width="19" style="50" customWidth="1"/>
    <col min="14335" max="14335" width="13.5703125" style="50" customWidth="1"/>
    <col min="14336" max="14336" width="11" style="50" customWidth="1"/>
    <col min="14337" max="14337" width="20.5703125" style="50" customWidth="1"/>
    <col min="14338" max="14338" width="10.5703125" style="50" customWidth="1"/>
    <col min="14339" max="14339" width="13.5703125" style="50" customWidth="1"/>
    <col min="14340" max="14340" width="10.5703125" style="50" customWidth="1"/>
    <col min="14341" max="14341" width="13.5703125" style="50" customWidth="1"/>
    <col min="14342" max="14342" width="10.5703125" style="50" customWidth="1"/>
    <col min="14343" max="14343" width="13.5703125" style="50" customWidth="1"/>
    <col min="14344" max="14344" width="10.5703125" style="50" customWidth="1"/>
    <col min="14345" max="14345" width="13.5703125" style="50" customWidth="1"/>
    <col min="14346" max="14346" width="10.5703125" style="50" customWidth="1"/>
    <col min="14347" max="14347" width="13.5703125" style="50" customWidth="1"/>
    <col min="14348" max="14352" width="7.5703125" style="50" customWidth="1"/>
    <col min="14353" max="14359" width="0" style="50" hidden="1" customWidth="1"/>
    <col min="14360" max="14589" width="9" style="50"/>
    <col min="14590" max="14590" width="19" style="50" customWidth="1"/>
    <col min="14591" max="14591" width="13.5703125" style="50" customWidth="1"/>
    <col min="14592" max="14592" width="11" style="50" customWidth="1"/>
    <col min="14593" max="14593" width="20.5703125" style="50" customWidth="1"/>
    <col min="14594" max="14594" width="10.5703125" style="50" customWidth="1"/>
    <col min="14595" max="14595" width="13.5703125" style="50" customWidth="1"/>
    <col min="14596" max="14596" width="10.5703125" style="50" customWidth="1"/>
    <col min="14597" max="14597" width="13.5703125" style="50" customWidth="1"/>
    <col min="14598" max="14598" width="10.5703125" style="50" customWidth="1"/>
    <col min="14599" max="14599" width="13.5703125" style="50" customWidth="1"/>
    <col min="14600" max="14600" width="10.5703125" style="50" customWidth="1"/>
    <col min="14601" max="14601" width="13.5703125" style="50" customWidth="1"/>
    <col min="14602" max="14602" width="10.5703125" style="50" customWidth="1"/>
    <col min="14603" max="14603" width="13.5703125" style="50" customWidth="1"/>
    <col min="14604" max="14608" width="7.5703125" style="50" customWidth="1"/>
    <col min="14609" max="14615" width="0" style="50" hidden="1" customWidth="1"/>
    <col min="14616" max="14845" width="9" style="50"/>
    <col min="14846" max="14846" width="19" style="50" customWidth="1"/>
    <col min="14847" max="14847" width="13.5703125" style="50" customWidth="1"/>
    <col min="14848" max="14848" width="11" style="50" customWidth="1"/>
    <col min="14849" max="14849" width="20.5703125" style="50" customWidth="1"/>
    <col min="14850" max="14850" width="10.5703125" style="50" customWidth="1"/>
    <col min="14851" max="14851" width="13.5703125" style="50" customWidth="1"/>
    <col min="14852" max="14852" width="10.5703125" style="50" customWidth="1"/>
    <col min="14853" max="14853" width="13.5703125" style="50" customWidth="1"/>
    <col min="14854" max="14854" width="10.5703125" style="50" customWidth="1"/>
    <col min="14855" max="14855" width="13.5703125" style="50" customWidth="1"/>
    <col min="14856" max="14856" width="10.5703125" style="50" customWidth="1"/>
    <col min="14857" max="14857" width="13.5703125" style="50" customWidth="1"/>
    <col min="14858" max="14858" width="10.5703125" style="50" customWidth="1"/>
    <col min="14859" max="14859" width="13.5703125" style="50" customWidth="1"/>
    <col min="14860" max="14864" width="7.5703125" style="50" customWidth="1"/>
    <col min="14865" max="14871" width="0" style="50" hidden="1" customWidth="1"/>
    <col min="14872" max="15101" width="9" style="50"/>
    <col min="15102" max="15102" width="19" style="50" customWidth="1"/>
    <col min="15103" max="15103" width="13.5703125" style="50" customWidth="1"/>
    <col min="15104" max="15104" width="11" style="50" customWidth="1"/>
    <col min="15105" max="15105" width="20.5703125" style="50" customWidth="1"/>
    <col min="15106" max="15106" width="10.5703125" style="50" customWidth="1"/>
    <col min="15107" max="15107" width="13.5703125" style="50" customWidth="1"/>
    <col min="15108" max="15108" width="10.5703125" style="50" customWidth="1"/>
    <col min="15109" max="15109" width="13.5703125" style="50" customWidth="1"/>
    <col min="15110" max="15110" width="10.5703125" style="50" customWidth="1"/>
    <col min="15111" max="15111" width="13.5703125" style="50" customWidth="1"/>
    <col min="15112" max="15112" width="10.5703125" style="50" customWidth="1"/>
    <col min="15113" max="15113" width="13.5703125" style="50" customWidth="1"/>
    <col min="15114" max="15114" width="10.5703125" style="50" customWidth="1"/>
    <col min="15115" max="15115" width="13.5703125" style="50" customWidth="1"/>
    <col min="15116" max="15120" width="7.5703125" style="50" customWidth="1"/>
    <col min="15121" max="15127" width="0" style="50" hidden="1" customWidth="1"/>
    <col min="15128" max="15357" width="9" style="50"/>
    <col min="15358" max="15358" width="19" style="50" customWidth="1"/>
    <col min="15359" max="15359" width="13.5703125" style="50" customWidth="1"/>
    <col min="15360" max="15360" width="11" style="50" customWidth="1"/>
    <col min="15361" max="15361" width="20.5703125" style="50" customWidth="1"/>
    <col min="15362" max="15362" width="10.5703125" style="50" customWidth="1"/>
    <col min="15363" max="15363" width="13.5703125" style="50" customWidth="1"/>
    <col min="15364" max="15364" width="10.5703125" style="50" customWidth="1"/>
    <col min="15365" max="15365" width="13.5703125" style="50" customWidth="1"/>
    <col min="15366" max="15366" width="10.5703125" style="50" customWidth="1"/>
    <col min="15367" max="15367" width="13.5703125" style="50" customWidth="1"/>
    <col min="15368" max="15368" width="10.5703125" style="50" customWidth="1"/>
    <col min="15369" max="15369" width="13.5703125" style="50" customWidth="1"/>
    <col min="15370" max="15370" width="10.5703125" style="50" customWidth="1"/>
    <col min="15371" max="15371" width="13.5703125" style="50" customWidth="1"/>
    <col min="15372" max="15376" width="7.5703125" style="50" customWidth="1"/>
    <col min="15377" max="15383" width="0" style="50" hidden="1" customWidth="1"/>
    <col min="15384" max="15613" width="9" style="50"/>
    <col min="15614" max="15614" width="19" style="50" customWidth="1"/>
    <col min="15615" max="15615" width="13.5703125" style="50" customWidth="1"/>
    <col min="15616" max="15616" width="11" style="50" customWidth="1"/>
    <col min="15617" max="15617" width="20.5703125" style="50" customWidth="1"/>
    <col min="15618" max="15618" width="10.5703125" style="50" customWidth="1"/>
    <col min="15619" max="15619" width="13.5703125" style="50" customWidth="1"/>
    <col min="15620" max="15620" width="10.5703125" style="50" customWidth="1"/>
    <col min="15621" max="15621" width="13.5703125" style="50" customWidth="1"/>
    <col min="15622" max="15622" width="10.5703125" style="50" customWidth="1"/>
    <col min="15623" max="15623" width="13.5703125" style="50" customWidth="1"/>
    <col min="15624" max="15624" width="10.5703125" style="50" customWidth="1"/>
    <col min="15625" max="15625" width="13.5703125" style="50" customWidth="1"/>
    <col min="15626" max="15626" width="10.5703125" style="50" customWidth="1"/>
    <col min="15627" max="15627" width="13.5703125" style="50" customWidth="1"/>
    <col min="15628" max="15632" width="7.5703125" style="50" customWidth="1"/>
    <col min="15633" max="15639" width="0" style="50" hidden="1" customWidth="1"/>
    <col min="15640" max="15869" width="9" style="50"/>
    <col min="15870" max="15870" width="19" style="50" customWidth="1"/>
    <col min="15871" max="15871" width="13.5703125" style="50" customWidth="1"/>
    <col min="15872" max="15872" width="11" style="50" customWidth="1"/>
    <col min="15873" max="15873" width="20.5703125" style="50" customWidth="1"/>
    <col min="15874" max="15874" width="10.5703125" style="50" customWidth="1"/>
    <col min="15875" max="15875" width="13.5703125" style="50" customWidth="1"/>
    <col min="15876" max="15876" width="10.5703125" style="50" customWidth="1"/>
    <col min="15877" max="15877" width="13.5703125" style="50" customWidth="1"/>
    <col min="15878" max="15878" width="10.5703125" style="50" customWidth="1"/>
    <col min="15879" max="15879" width="13.5703125" style="50" customWidth="1"/>
    <col min="15880" max="15880" width="10.5703125" style="50" customWidth="1"/>
    <col min="15881" max="15881" width="13.5703125" style="50" customWidth="1"/>
    <col min="15882" max="15882" width="10.5703125" style="50" customWidth="1"/>
    <col min="15883" max="15883" width="13.5703125" style="50" customWidth="1"/>
    <col min="15884" max="15888" width="7.5703125" style="50" customWidth="1"/>
    <col min="15889" max="15895" width="0" style="50" hidden="1" customWidth="1"/>
    <col min="15896" max="16125" width="9" style="50"/>
    <col min="16126" max="16126" width="19" style="50" customWidth="1"/>
    <col min="16127" max="16127" width="13.5703125" style="50" customWidth="1"/>
    <col min="16128" max="16128" width="11" style="50" customWidth="1"/>
    <col min="16129" max="16129" width="20.5703125" style="50" customWidth="1"/>
    <col min="16130" max="16130" width="10.5703125" style="50" customWidth="1"/>
    <col min="16131" max="16131" width="13.5703125" style="50" customWidth="1"/>
    <col min="16132" max="16132" width="10.5703125" style="50" customWidth="1"/>
    <col min="16133" max="16133" width="13.5703125" style="50" customWidth="1"/>
    <col min="16134" max="16134" width="10.5703125" style="50" customWidth="1"/>
    <col min="16135" max="16135" width="13.5703125" style="50" customWidth="1"/>
    <col min="16136" max="16136" width="10.5703125" style="50" customWidth="1"/>
    <col min="16137" max="16137" width="13.5703125" style="50" customWidth="1"/>
    <col min="16138" max="16138" width="10.5703125" style="50" customWidth="1"/>
    <col min="16139" max="16139" width="13.5703125" style="50" customWidth="1"/>
    <col min="16140" max="16144" width="7.5703125" style="50" customWidth="1"/>
    <col min="16145" max="16151" width="0" style="50" hidden="1" customWidth="1"/>
    <col min="16152" max="16384" width="9" style="50"/>
  </cols>
  <sheetData>
    <row r="1" spans="1:26" ht="26.25">
      <c r="A1" s="311"/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W1" s="51"/>
      <c r="X1" s="51"/>
      <c r="Y1" s="51"/>
      <c r="Z1" s="51"/>
    </row>
    <row r="2" spans="1:26" ht="37.5">
      <c r="A2" s="312" t="s">
        <v>239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W2" s="51"/>
      <c r="X2" s="51"/>
      <c r="Y2" s="51"/>
      <c r="Z2" s="51"/>
    </row>
    <row r="3" spans="1:26" ht="37.5">
      <c r="A3" s="312" t="s">
        <v>148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  <c r="M3" s="312"/>
      <c r="N3" s="312"/>
      <c r="O3" s="312"/>
      <c r="P3" s="312"/>
      <c r="Q3" s="312"/>
      <c r="R3" s="312"/>
      <c r="S3" s="312"/>
      <c r="W3" s="51"/>
      <c r="X3" s="51"/>
      <c r="Y3" s="51"/>
      <c r="Z3" s="51"/>
    </row>
    <row r="4" spans="1:26" ht="37.5">
      <c r="A4" s="313" t="s">
        <v>126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W4" s="51"/>
      <c r="X4" s="51"/>
      <c r="Y4" s="51"/>
      <c r="Z4" s="51"/>
    </row>
    <row r="5" spans="1:26" ht="26.25">
      <c r="A5" s="52" t="s">
        <v>92</v>
      </c>
      <c r="B5" s="314" t="s">
        <v>93</v>
      </c>
      <c r="C5" s="314"/>
      <c r="D5" s="314"/>
      <c r="E5" s="314"/>
      <c r="F5" s="314"/>
      <c r="G5" s="53"/>
      <c r="H5" s="54"/>
      <c r="I5" s="55"/>
      <c r="J5" s="54"/>
      <c r="K5" s="54"/>
      <c r="L5" s="54"/>
      <c r="M5" s="54"/>
      <c r="N5" s="54"/>
      <c r="O5" s="54"/>
      <c r="W5" s="51"/>
      <c r="X5" s="51"/>
      <c r="Y5" s="51"/>
      <c r="Z5" s="51"/>
    </row>
    <row r="6" spans="1:26" ht="26.25">
      <c r="A6" s="52" t="s">
        <v>94</v>
      </c>
      <c r="B6" s="306" t="s">
        <v>95</v>
      </c>
      <c r="C6" s="306"/>
      <c r="D6" s="306"/>
      <c r="E6" s="306"/>
      <c r="F6" s="306"/>
      <c r="G6" s="56"/>
      <c r="H6" s="54"/>
      <c r="I6" s="55"/>
      <c r="J6" s="54"/>
      <c r="K6" s="54"/>
      <c r="L6" s="54"/>
      <c r="M6" s="54"/>
      <c r="N6" s="54"/>
      <c r="O6" s="54"/>
      <c r="W6" s="51"/>
      <c r="X6" s="51"/>
      <c r="Y6" s="51"/>
      <c r="Z6" s="51"/>
    </row>
    <row r="7" spans="1:26" ht="26.25">
      <c r="A7" s="57"/>
      <c r="B7" s="58"/>
      <c r="C7" s="58"/>
      <c r="D7" s="58"/>
      <c r="E7" s="58"/>
      <c r="F7" s="58"/>
      <c r="G7" s="56"/>
      <c r="H7" s="54"/>
      <c r="I7" s="55"/>
      <c r="J7" s="54"/>
      <c r="K7" s="54"/>
      <c r="L7" s="54"/>
      <c r="M7" s="54"/>
      <c r="N7" s="54"/>
      <c r="O7" s="54"/>
      <c r="W7" s="51"/>
      <c r="X7" s="51"/>
      <c r="Y7" s="51"/>
      <c r="Z7" s="51"/>
    </row>
    <row r="8" spans="1:26" s="66" customFormat="1" ht="26.25" outlineLevel="1">
      <c r="A8" s="59" t="s">
        <v>149</v>
      </c>
      <c r="B8" s="60" t="s">
        <v>97</v>
      </c>
      <c r="C8" s="61">
        <f>+H8+L8+P8</f>
        <v>0</v>
      </c>
      <c r="D8" s="62" t="s">
        <v>5</v>
      </c>
      <c r="E8" s="63" t="s">
        <v>100</v>
      </c>
      <c r="F8" s="307" t="s">
        <v>150</v>
      </c>
      <c r="G8" s="307"/>
      <c r="H8" s="61"/>
      <c r="I8" s="64" t="s">
        <v>5</v>
      </c>
      <c r="J8" s="308" t="s">
        <v>151</v>
      </c>
      <c r="K8" s="308"/>
      <c r="L8" s="61"/>
      <c r="M8" s="65" t="s">
        <v>5</v>
      </c>
      <c r="N8" s="308" t="s">
        <v>152</v>
      </c>
      <c r="O8" s="308"/>
      <c r="P8" s="61">
        <v>0</v>
      </c>
      <c r="Q8" s="65" t="s">
        <v>5</v>
      </c>
      <c r="W8" s="51"/>
      <c r="X8" s="51"/>
      <c r="Y8" s="51"/>
      <c r="Z8" s="51"/>
    </row>
    <row r="9" spans="1:26" ht="26.25" outlineLevel="1">
      <c r="A9" s="67" t="s">
        <v>96</v>
      </c>
      <c r="B9" s="58"/>
      <c r="D9" s="68" t="s">
        <v>97</v>
      </c>
      <c r="E9" s="309">
        <f>E11</f>
        <v>0</v>
      </c>
      <c r="F9" s="309"/>
      <c r="G9" s="69" t="s">
        <v>5</v>
      </c>
      <c r="H9" s="68" t="s">
        <v>98</v>
      </c>
      <c r="I9" s="310">
        <f>I11+E48</f>
        <v>0</v>
      </c>
      <c r="J9" s="310"/>
      <c r="K9" s="69" t="s">
        <v>99</v>
      </c>
      <c r="L9" s="70"/>
      <c r="M9" s="71"/>
      <c r="N9" s="54"/>
      <c r="O9" s="54"/>
      <c r="W9" s="51"/>
      <c r="X9" s="51"/>
      <c r="Y9" s="51"/>
      <c r="Z9" s="51"/>
    </row>
    <row r="10" spans="1:26" ht="26.25" outlineLevel="1">
      <c r="A10" s="72" t="s">
        <v>100</v>
      </c>
      <c r="B10" s="58"/>
      <c r="C10" s="58"/>
      <c r="D10" s="58"/>
      <c r="E10" s="58"/>
      <c r="F10" s="58"/>
      <c r="G10" s="56"/>
      <c r="H10" s="73"/>
      <c r="I10" s="55"/>
      <c r="J10" s="54"/>
      <c r="K10" s="74"/>
      <c r="L10" s="54"/>
      <c r="M10" s="54"/>
      <c r="N10" s="54"/>
      <c r="O10" s="54"/>
      <c r="W10" s="51"/>
      <c r="X10" s="51"/>
      <c r="Y10" s="51"/>
      <c r="Z10" s="51"/>
    </row>
    <row r="11" spans="1:26" ht="26.25" outlineLevel="1">
      <c r="A11" s="69" t="s">
        <v>191</v>
      </c>
      <c r="B11" s="58"/>
      <c r="D11" s="52" t="s">
        <v>97</v>
      </c>
      <c r="E11" s="309">
        <f>E12</f>
        <v>0</v>
      </c>
      <c r="F11" s="309"/>
      <c r="G11" s="75" t="s">
        <v>5</v>
      </c>
      <c r="H11" s="52" t="s">
        <v>98</v>
      </c>
      <c r="I11" s="315">
        <f>I12</f>
        <v>0</v>
      </c>
      <c r="J11" s="315"/>
      <c r="K11" s="75" t="s">
        <v>101</v>
      </c>
      <c r="L11" s="75"/>
      <c r="M11" s="54"/>
      <c r="N11" s="54"/>
      <c r="O11" s="54"/>
      <c r="W11" s="51"/>
      <c r="X11" s="51"/>
      <c r="Y11" s="51"/>
      <c r="Z11" s="51"/>
    </row>
    <row r="12" spans="1:26" s="78" customFormat="1" ht="26.25" outlineLevel="1">
      <c r="A12" s="76" t="s">
        <v>192</v>
      </c>
      <c r="B12" s="77"/>
      <c r="D12" s="79" t="s">
        <v>97</v>
      </c>
      <c r="E12" s="303">
        <f>E46</f>
        <v>0</v>
      </c>
      <c r="F12" s="303"/>
      <c r="G12" s="75" t="s">
        <v>5</v>
      </c>
      <c r="H12" s="79" t="s">
        <v>98</v>
      </c>
      <c r="I12" s="304">
        <f>F46</f>
        <v>0</v>
      </c>
      <c r="J12" s="304"/>
      <c r="K12" s="75" t="s">
        <v>144</v>
      </c>
      <c r="L12" s="75"/>
      <c r="M12" s="75"/>
      <c r="N12" s="75"/>
      <c r="O12" s="75"/>
      <c r="W12" s="51"/>
      <c r="X12" s="51"/>
      <c r="Y12" s="51"/>
      <c r="Z12" s="51"/>
    </row>
    <row r="13" spans="1:26" ht="26.25" outlineLevel="1">
      <c r="A13" s="80" t="s">
        <v>190</v>
      </c>
      <c r="B13" s="81"/>
      <c r="C13" s="82" t="s">
        <v>102</v>
      </c>
      <c r="D13" s="305" t="s">
        <v>242</v>
      </c>
      <c r="E13" s="305"/>
      <c r="F13" s="81"/>
      <c r="G13" s="84" t="s">
        <v>102</v>
      </c>
      <c r="H13" s="85" t="s">
        <v>103</v>
      </c>
      <c r="I13" s="86">
        <f>IF(B13=0,0,+F13/B13*100)</f>
        <v>0</v>
      </c>
      <c r="J13" s="85" t="s">
        <v>104</v>
      </c>
      <c r="K13" s="81">
        <f>+B13-F13</f>
        <v>0</v>
      </c>
      <c r="L13" s="82" t="s">
        <v>102</v>
      </c>
      <c r="M13" s="85" t="s">
        <v>103</v>
      </c>
      <c r="N13" s="87">
        <f>IF(B13=0,0,+K13/B13*100)</f>
        <v>0</v>
      </c>
      <c r="W13" s="51"/>
      <c r="X13" s="51"/>
      <c r="Y13" s="51"/>
      <c r="Z13" s="51"/>
    </row>
    <row r="14" spans="1:26" ht="26.25" outlineLevel="1">
      <c r="A14" s="80"/>
      <c r="B14" s="88"/>
      <c r="C14" s="82"/>
      <c r="D14" s="305" t="s">
        <v>153</v>
      </c>
      <c r="E14" s="305"/>
      <c r="F14" s="81"/>
      <c r="G14" s="84" t="s">
        <v>102</v>
      </c>
      <c r="H14" s="85" t="s">
        <v>103</v>
      </c>
      <c r="I14" s="86">
        <f>IF(B13=0,0,+F14/B13*100)</f>
        <v>0</v>
      </c>
      <c r="J14" s="305" t="s">
        <v>240</v>
      </c>
      <c r="K14" s="305"/>
      <c r="L14" s="82"/>
      <c r="M14" s="85"/>
      <c r="N14" s="89"/>
      <c r="W14" s="51"/>
      <c r="X14" s="51"/>
      <c r="Y14" s="51"/>
      <c r="Z14" s="51"/>
    </row>
    <row r="15" spans="1:26" s="78" customFormat="1" ht="24" customHeight="1" outlineLevel="1">
      <c r="A15" s="73" t="s">
        <v>241</v>
      </c>
      <c r="B15" s="81"/>
      <c r="C15" s="74" t="s">
        <v>102</v>
      </c>
      <c r="D15" s="287" t="s">
        <v>243</v>
      </c>
      <c r="E15" s="287"/>
      <c r="F15" s="81"/>
      <c r="G15" s="90" t="s">
        <v>102</v>
      </c>
      <c r="H15" s="73" t="s">
        <v>103</v>
      </c>
      <c r="I15" s="86">
        <f>IF(B15=0,0,+F15/B15*100)</f>
        <v>0</v>
      </c>
      <c r="J15" s="73" t="s">
        <v>104</v>
      </c>
      <c r="K15" s="81">
        <f>+B15-F15</f>
        <v>0</v>
      </c>
      <c r="L15" s="74" t="s">
        <v>102</v>
      </c>
      <c r="M15" s="73" t="s">
        <v>103</v>
      </c>
      <c r="N15" s="91">
        <f>IF(B15=0,0,+K15/B15*100)</f>
        <v>0</v>
      </c>
      <c r="W15" s="51"/>
      <c r="X15" s="51"/>
      <c r="Y15" s="51"/>
      <c r="Z15" s="51"/>
    </row>
    <row r="16" spans="1:26" ht="26.25" outlineLevel="1">
      <c r="A16" s="288" t="s">
        <v>105</v>
      </c>
      <c r="B16" s="288"/>
      <c r="C16" s="92"/>
      <c r="D16" s="289" t="s">
        <v>106</v>
      </c>
      <c r="E16" s="289"/>
      <c r="F16" s="92"/>
      <c r="G16" s="93"/>
      <c r="H16" s="92"/>
      <c r="I16" s="93"/>
      <c r="J16" s="92"/>
      <c r="K16" s="92"/>
      <c r="M16" s="254" t="s">
        <v>195</v>
      </c>
      <c r="N16" s="254"/>
      <c r="O16" s="254"/>
      <c r="P16" s="254"/>
      <c r="Q16" s="254"/>
      <c r="R16" s="254"/>
      <c r="S16" s="254"/>
      <c r="W16" s="51"/>
      <c r="X16" s="51"/>
      <c r="Y16" s="51"/>
      <c r="Z16" s="51"/>
    </row>
    <row r="17" spans="1:26" ht="26.25">
      <c r="A17" s="290" t="s">
        <v>4</v>
      </c>
      <c r="B17" s="291"/>
      <c r="C17" s="291"/>
      <c r="D17" s="292"/>
      <c r="E17" s="299" t="s">
        <v>244</v>
      </c>
      <c r="F17" s="300"/>
      <c r="G17" s="300"/>
      <c r="H17" s="301"/>
      <c r="I17" s="282" t="s">
        <v>6</v>
      </c>
      <c r="J17" s="302"/>
      <c r="K17" s="302"/>
      <c r="L17" s="302"/>
      <c r="M17" s="302"/>
      <c r="N17" s="283"/>
      <c r="O17" s="290" t="s">
        <v>18</v>
      </c>
      <c r="P17" s="291"/>
      <c r="Q17" s="291"/>
      <c r="R17" s="291"/>
      <c r="S17" s="292"/>
      <c r="W17" s="51"/>
      <c r="X17" s="51"/>
      <c r="Y17" s="51"/>
      <c r="Z17" s="51"/>
    </row>
    <row r="18" spans="1:26" ht="26.25">
      <c r="A18" s="293"/>
      <c r="B18" s="294"/>
      <c r="C18" s="294"/>
      <c r="D18" s="295"/>
      <c r="E18" s="258" t="s">
        <v>17</v>
      </c>
      <c r="F18" s="258"/>
      <c r="G18" s="258" t="s">
        <v>16</v>
      </c>
      <c r="H18" s="258"/>
      <c r="I18" s="282">
        <v>2567</v>
      </c>
      <c r="J18" s="283"/>
      <c r="K18" s="282">
        <v>2568</v>
      </c>
      <c r="L18" s="283"/>
      <c r="M18" s="282">
        <v>2569</v>
      </c>
      <c r="N18" s="283"/>
      <c r="O18" s="293"/>
      <c r="P18" s="294"/>
      <c r="Q18" s="294"/>
      <c r="R18" s="294"/>
      <c r="S18" s="295"/>
      <c r="W18" s="51"/>
      <c r="X18" s="51"/>
      <c r="Y18" s="51"/>
      <c r="Z18" s="51"/>
    </row>
    <row r="19" spans="1:26" ht="26.25">
      <c r="A19" s="296"/>
      <c r="B19" s="297"/>
      <c r="C19" s="297"/>
      <c r="D19" s="298"/>
      <c r="E19" s="94" t="s">
        <v>5</v>
      </c>
      <c r="F19" s="95" t="s">
        <v>98</v>
      </c>
      <c r="G19" s="94" t="s">
        <v>5</v>
      </c>
      <c r="H19" s="95" t="s">
        <v>98</v>
      </c>
      <c r="I19" s="96" t="s">
        <v>5</v>
      </c>
      <c r="J19" s="97" t="s">
        <v>98</v>
      </c>
      <c r="K19" s="96" t="s">
        <v>5</v>
      </c>
      <c r="L19" s="97" t="s">
        <v>98</v>
      </c>
      <c r="M19" s="98" t="s">
        <v>5</v>
      </c>
      <c r="N19" s="97" t="s">
        <v>98</v>
      </c>
      <c r="O19" s="296"/>
      <c r="P19" s="297"/>
      <c r="Q19" s="297"/>
      <c r="R19" s="297"/>
      <c r="S19" s="298"/>
      <c r="W19" s="51"/>
      <c r="X19" s="51"/>
      <c r="Y19" s="51"/>
      <c r="Z19" s="51"/>
    </row>
    <row r="20" spans="1:26" s="103" customFormat="1" ht="26.25">
      <c r="A20" s="284" t="s">
        <v>245</v>
      </c>
      <c r="B20" s="285"/>
      <c r="C20" s="285"/>
      <c r="D20" s="286"/>
      <c r="E20" s="99"/>
      <c r="F20" s="100"/>
      <c r="G20" s="99"/>
      <c r="H20" s="100"/>
      <c r="I20" s="101"/>
      <c r="J20" s="102"/>
      <c r="K20" s="101"/>
      <c r="L20" s="102"/>
      <c r="M20" s="101"/>
      <c r="N20" s="102"/>
      <c r="O20" s="274"/>
      <c r="P20" s="271"/>
      <c r="Q20" s="271"/>
      <c r="R20" s="271"/>
      <c r="S20" s="272"/>
      <c r="W20" s="104"/>
      <c r="X20" s="104"/>
      <c r="Y20" s="104"/>
      <c r="Z20" s="104"/>
    </row>
    <row r="21" spans="1:26" s="103" customFormat="1" ht="26.25">
      <c r="A21" s="268" t="s">
        <v>246</v>
      </c>
      <c r="B21" s="269"/>
      <c r="C21" s="269"/>
      <c r="D21" s="270"/>
      <c r="E21" s="105"/>
      <c r="F21" s="106"/>
      <c r="G21" s="105"/>
      <c r="H21" s="106"/>
      <c r="I21" s="107"/>
      <c r="J21" s="108"/>
      <c r="K21" s="107"/>
      <c r="L21" s="108"/>
      <c r="M21" s="107"/>
      <c r="N21" s="108"/>
      <c r="O21" s="257"/>
      <c r="P21" s="271"/>
      <c r="Q21" s="271"/>
      <c r="R21" s="271"/>
      <c r="S21" s="272"/>
      <c r="U21" s="103">
        <v>1</v>
      </c>
      <c r="W21" s="104"/>
      <c r="X21" s="104"/>
      <c r="Y21" s="104" t="s">
        <v>154</v>
      </c>
      <c r="Z21" s="104"/>
    </row>
    <row r="22" spans="1:26" s="103" customFormat="1" ht="26.25">
      <c r="A22" s="268" t="s">
        <v>247</v>
      </c>
      <c r="B22" s="269"/>
      <c r="C22" s="269"/>
      <c r="D22" s="270"/>
      <c r="E22" s="105">
        <f>SUM(E23:E25)</f>
        <v>0</v>
      </c>
      <c r="F22" s="105">
        <f t="shared" ref="F22:N22" si="0">SUM(F23:F25)</f>
        <v>0</v>
      </c>
      <c r="G22" s="105">
        <f t="shared" si="0"/>
        <v>0</v>
      </c>
      <c r="H22" s="105">
        <f t="shared" si="0"/>
        <v>0</v>
      </c>
      <c r="I22" s="105">
        <f t="shared" si="0"/>
        <v>0</v>
      </c>
      <c r="J22" s="105">
        <f t="shared" si="0"/>
        <v>0</v>
      </c>
      <c r="K22" s="105">
        <f t="shared" si="0"/>
        <v>0</v>
      </c>
      <c r="L22" s="105">
        <f t="shared" si="0"/>
        <v>0</v>
      </c>
      <c r="M22" s="105">
        <f t="shared" si="0"/>
        <v>0</v>
      </c>
      <c r="N22" s="105">
        <f t="shared" si="0"/>
        <v>0</v>
      </c>
      <c r="O22" s="257"/>
      <c r="P22" s="271"/>
      <c r="Q22" s="271"/>
      <c r="R22" s="271"/>
      <c r="S22" s="272"/>
      <c r="U22" s="103">
        <v>1</v>
      </c>
      <c r="W22" s="104"/>
      <c r="X22" s="104"/>
      <c r="Y22" s="104" t="s">
        <v>155</v>
      </c>
      <c r="Z22" s="104"/>
    </row>
    <row r="23" spans="1:26" ht="26.25">
      <c r="A23" s="278" t="s">
        <v>156</v>
      </c>
      <c r="B23" s="278"/>
      <c r="C23" s="278"/>
      <c r="D23" s="278"/>
      <c r="E23" s="109"/>
      <c r="F23" s="110"/>
      <c r="G23" s="109"/>
      <c r="H23" s="110"/>
      <c r="I23" s="109"/>
      <c r="J23" s="110"/>
      <c r="K23" s="109"/>
      <c r="L23" s="110"/>
      <c r="M23" s="109"/>
      <c r="N23" s="110"/>
      <c r="O23" s="279"/>
      <c r="P23" s="280"/>
      <c r="Q23" s="280"/>
      <c r="R23" s="280"/>
      <c r="S23" s="281"/>
      <c r="T23" s="50">
        <v>1</v>
      </c>
      <c r="W23" s="51"/>
      <c r="X23" s="51"/>
      <c r="Y23" s="51" t="s">
        <v>156</v>
      </c>
      <c r="Z23" s="51"/>
    </row>
    <row r="24" spans="1:26" ht="26.25">
      <c r="A24" s="278" t="s">
        <v>157</v>
      </c>
      <c r="B24" s="278"/>
      <c r="C24" s="278"/>
      <c r="D24" s="278"/>
      <c r="E24" s="109"/>
      <c r="F24" s="110"/>
      <c r="G24" s="109"/>
      <c r="H24" s="110"/>
      <c r="I24" s="109"/>
      <c r="J24" s="110"/>
      <c r="K24" s="109"/>
      <c r="L24" s="110"/>
      <c r="M24" s="109"/>
      <c r="N24" s="110"/>
      <c r="O24" s="279"/>
      <c r="P24" s="280"/>
      <c r="Q24" s="280"/>
      <c r="R24" s="280"/>
      <c r="S24" s="281"/>
      <c r="T24" s="50">
        <v>1</v>
      </c>
      <c r="W24" s="51"/>
      <c r="X24" s="51"/>
      <c r="Y24" s="51" t="s">
        <v>157</v>
      </c>
      <c r="Z24" s="51"/>
    </row>
    <row r="25" spans="1:26" ht="26.25">
      <c r="A25" s="278" t="s">
        <v>158</v>
      </c>
      <c r="B25" s="278"/>
      <c r="C25" s="278"/>
      <c r="D25" s="278"/>
      <c r="E25" s="109"/>
      <c r="F25" s="110"/>
      <c r="G25" s="109"/>
      <c r="H25" s="110"/>
      <c r="I25" s="109"/>
      <c r="J25" s="110"/>
      <c r="K25" s="109"/>
      <c r="L25" s="110"/>
      <c r="M25" s="109"/>
      <c r="N25" s="110"/>
      <c r="O25" s="279"/>
      <c r="P25" s="280"/>
      <c r="Q25" s="280"/>
      <c r="R25" s="280"/>
      <c r="S25" s="281"/>
      <c r="T25" s="50">
        <v>1</v>
      </c>
      <c r="W25" s="51"/>
      <c r="X25" s="51"/>
      <c r="Y25" s="51" t="s">
        <v>158</v>
      </c>
      <c r="Z25" s="51"/>
    </row>
    <row r="26" spans="1:26" s="103" customFormat="1" ht="26.25">
      <c r="A26" s="273" t="s">
        <v>248</v>
      </c>
      <c r="B26" s="273"/>
      <c r="C26" s="273"/>
      <c r="D26" s="273"/>
      <c r="E26" s="111">
        <f>E21-E22</f>
        <v>0</v>
      </c>
      <c r="F26" s="111">
        <f t="shared" ref="F26:N26" si="1">F21-F22</f>
        <v>0</v>
      </c>
      <c r="G26" s="111">
        <f>G21-G22</f>
        <v>0</v>
      </c>
      <c r="H26" s="111">
        <f t="shared" si="1"/>
        <v>0</v>
      </c>
      <c r="I26" s="111">
        <f>I21-I22</f>
        <v>0</v>
      </c>
      <c r="J26" s="111">
        <f t="shared" si="1"/>
        <v>0</v>
      </c>
      <c r="K26" s="111">
        <f>K21-K22</f>
        <v>0</v>
      </c>
      <c r="L26" s="111">
        <f t="shared" si="1"/>
        <v>0</v>
      </c>
      <c r="M26" s="111">
        <f>M21-M22</f>
        <v>0</v>
      </c>
      <c r="N26" s="111">
        <f t="shared" si="1"/>
        <v>0</v>
      </c>
      <c r="O26" s="274"/>
      <c r="P26" s="271"/>
      <c r="Q26" s="271"/>
      <c r="R26" s="271"/>
      <c r="S26" s="272"/>
      <c r="T26" s="103">
        <v>0</v>
      </c>
      <c r="U26" s="103">
        <v>2</v>
      </c>
      <c r="W26" s="104"/>
      <c r="X26" s="104"/>
      <c r="Y26" s="104" t="s">
        <v>159</v>
      </c>
      <c r="Z26" s="104"/>
    </row>
    <row r="27" spans="1:26" s="103" customFormat="1" ht="26.25">
      <c r="A27" s="273" t="s">
        <v>160</v>
      </c>
      <c r="B27" s="273"/>
      <c r="C27" s="273"/>
      <c r="D27" s="273"/>
      <c r="E27" s="112">
        <f>E26</f>
        <v>0</v>
      </c>
      <c r="F27" s="112">
        <f>F26*6</f>
        <v>0</v>
      </c>
      <c r="G27" s="112">
        <f>G26</f>
        <v>0</v>
      </c>
      <c r="H27" s="112">
        <f t="shared" ref="H27:N27" si="2">H26*6</f>
        <v>0</v>
      </c>
      <c r="I27" s="112">
        <f>I26</f>
        <v>0</v>
      </c>
      <c r="J27" s="112">
        <f t="shared" si="2"/>
        <v>0</v>
      </c>
      <c r="K27" s="112">
        <f>K26</f>
        <v>0</v>
      </c>
      <c r="L27" s="112">
        <f t="shared" si="2"/>
        <v>0</v>
      </c>
      <c r="M27" s="112">
        <f>M26</f>
        <v>0</v>
      </c>
      <c r="N27" s="112">
        <f t="shared" si="2"/>
        <v>0</v>
      </c>
      <c r="O27" s="274"/>
      <c r="P27" s="271"/>
      <c r="Q27" s="271"/>
      <c r="R27" s="271"/>
      <c r="S27" s="272"/>
      <c r="T27" s="103">
        <v>0</v>
      </c>
      <c r="U27" s="103">
        <v>2</v>
      </c>
      <c r="W27" s="104"/>
      <c r="X27" s="104"/>
      <c r="Y27" s="104" t="s">
        <v>160</v>
      </c>
      <c r="Z27" s="104"/>
    </row>
    <row r="28" spans="1:26" s="103" customFormat="1" ht="26.25">
      <c r="A28" s="273" t="s">
        <v>161</v>
      </c>
      <c r="B28" s="273"/>
      <c r="C28" s="273"/>
      <c r="D28" s="273"/>
      <c r="E28" s="112">
        <f>E27</f>
        <v>0</v>
      </c>
      <c r="F28" s="113">
        <f>F27+(F27*3/100)</f>
        <v>0</v>
      </c>
      <c r="G28" s="112">
        <f>G27</f>
        <v>0</v>
      </c>
      <c r="H28" s="113">
        <f>H27+(H27*3/100)</f>
        <v>0</v>
      </c>
      <c r="I28" s="112">
        <f>I27</f>
        <v>0</v>
      </c>
      <c r="J28" s="113">
        <f>J27+(J27*3/100)</f>
        <v>0</v>
      </c>
      <c r="K28" s="112">
        <f>K27</f>
        <v>0</v>
      </c>
      <c r="L28" s="113">
        <f>L27+(L27*3/100)</f>
        <v>0</v>
      </c>
      <c r="M28" s="112">
        <f>M27</f>
        <v>0</v>
      </c>
      <c r="N28" s="113">
        <f>N27+(N27*3/100)</f>
        <v>0</v>
      </c>
      <c r="O28" s="274"/>
      <c r="P28" s="271"/>
      <c r="Q28" s="271"/>
      <c r="R28" s="271"/>
      <c r="S28" s="272"/>
      <c r="T28" s="103">
        <v>0</v>
      </c>
      <c r="U28" s="103">
        <v>2</v>
      </c>
      <c r="W28" s="104"/>
      <c r="X28" s="104"/>
      <c r="Y28" s="104" t="s">
        <v>161</v>
      </c>
      <c r="Z28" s="104"/>
    </row>
    <row r="29" spans="1:26" s="103" customFormat="1" ht="26.25">
      <c r="A29" s="273" t="s">
        <v>249</v>
      </c>
      <c r="B29" s="273"/>
      <c r="C29" s="273"/>
      <c r="D29" s="273"/>
      <c r="E29" s="112">
        <f>E28</f>
        <v>0</v>
      </c>
      <c r="F29" s="113">
        <f>F28*2</f>
        <v>0</v>
      </c>
      <c r="G29" s="112">
        <f>G28</f>
        <v>0</v>
      </c>
      <c r="H29" s="113">
        <f>H28*2</f>
        <v>0</v>
      </c>
      <c r="I29" s="112">
        <f>I28</f>
        <v>0</v>
      </c>
      <c r="J29" s="113">
        <f>J28*2</f>
        <v>0</v>
      </c>
      <c r="K29" s="112">
        <f>K28</f>
        <v>0</v>
      </c>
      <c r="L29" s="113">
        <f>L28*2</f>
        <v>0</v>
      </c>
      <c r="M29" s="112">
        <f>M28</f>
        <v>0</v>
      </c>
      <c r="N29" s="113">
        <f>N28*2</f>
        <v>0</v>
      </c>
      <c r="O29" s="274"/>
      <c r="P29" s="271"/>
      <c r="Q29" s="271"/>
      <c r="R29" s="271"/>
      <c r="S29" s="272"/>
      <c r="T29" s="103">
        <v>0</v>
      </c>
      <c r="U29" s="103">
        <v>2</v>
      </c>
      <c r="W29" s="104"/>
      <c r="X29" s="104"/>
      <c r="Y29" s="104" t="s">
        <v>162</v>
      </c>
      <c r="Z29" s="104"/>
    </row>
    <row r="30" spans="1:26" s="103" customFormat="1" ht="26.25">
      <c r="A30" s="268" t="s">
        <v>163</v>
      </c>
      <c r="B30" s="269"/>
      <c r="C30" s="269"/>
      <c r="D30" s="270"/>
      <c r="E30" s="105">
        <f>SUM(E31+E32+E33)</f>
        <v>0</v>
      </c>
      <c r="F30" s="105">
        <f t="shared" ref="F30:N30" si="3">SUM(F31+F32+F33)</f>
        <v>0</v>
      </c>
      <c r="G30" s="105">
        <f t="shared" si="3"/>
        <v>0</v>
      </c>
      <c r="H30" s="105">
        <f t="shared" si="3"/>
        <v>0</v>
      </c>
      <c r="I30" s="105">
        <f t="shared" si="3"/>
        <v>0</v>
      </c>
      <c r="J30" s="105">
        <f t="shared" si="3"/>
        <v>0</v>
      </c>
      <c r="K30" s="105">
        <f t="shared" si="3"/>
        <v>0</v>
      </c>
      <c r="L30" s="105">
        <f t="shared" si="3"/>
        <v>0</v>
      </c>
      <c r="M30" s="105">
        <f t="shared" si="3"/>
        <v>0</v>
      </c>
      <c r="N30" s="105">
        <f t="shared" si="3"/>
        <v>0</v>
      </c>
      <c r="O30" s="257"/>
      <c r="P30" s="271"/>
      <c r="Q30" s="271"/>
      <c r="R30" s="271"/>
      <c r="S30" s="272"/>
      <c r="U30" s="103">
        <v>1</v>
      </c>
      <c r="W30" s="104"/>
      <c r="X30" s="104"/>
      <c r="Y30" s="104" t="s">
        <v>163</v>
      </c>
      <c r="Z30" s="104"/>
    </row>
    <row r="31" spans="1:26" ht="26.25">
      <c r="A31" s="278" t="s">
        <v>250</v>
      </c>
      <c r="B31" s="278"/>
      <c r="C31" s="278"/>
      <c r="D31" s="278"/>
      <c r="E31" s="109"/>
      <c r="F31" s="110"/>
      <c r="G31" s="109"/>
      <c r="H31" s="110"/>
      <c r="I31" s="109"/>
      <c r="J31" s="110"/>
      <c r="K31" s="109"/>
      <c r="L31" s="110"/>
      <c r="M31" s="109"/>
      <c r="N31" s="110"/>
      <c r="O31" s="279"/>
      <c r="P31" s="280"/>
      <c r="Q31" s="280"/>
      <c r="R31" s="280"/>
      <c r="S31" s="281"/>
      <c r="T31" s="50">
        <v>1</v>
      </c>
      <c r="W31" s="51"/>
      <c r="X31" s="51"/>
      <c r="Y31" s="51" t="s">
        <v>164</v>
      </c>
      <c r="Z31" s="51"/>
    </row>
    <row r="32" spans="1:26" ht="26.25">
      <c r="A32" s="278" t="s">
        <v>165</v>
      </c>
      <c r="B32" s="278"/>
      <c r="C32" s="278"/>
      <c r="D32" s="278"/>
      <c r="E32" s="109"/>
      <c r="F32" s="110"/>
      <c r="G32" s="109"/>
      <c r="H32" s="110"/>
      <c r="I32" s="109"/>
      <c r="J32" s="110"/>
      <c r="K32" s="109"/>
      <c r="L32" s="110"/>
      <c r="M32" s="109"/>
      <c r="N32" s="110"/>
      <c r="O32" s="279"/>
      <c r="P32" s="280"/>
      <c r="Q32" s="280"/>
      <c r="R32" s="280"/>
      <c r="S32" s="281"/>
      <c r="T32" s="50">
        <v>1</v>
      </c>
      <c r="W32" s="51"/>
      <c r="X32" s="51"/>
      <c r="Y32" s="51" t="s">
        <v>165</v>
      </c>
      <c r="Z32" s="51"/>
    </row>
    <row r="33" spans="1:26" ht="26.25">
      <c r="A33" s="278" t="s">
        <v>166</v>
      </c>
      <c r="B33" s="278"/>
      <c r="C33" s="278"/>
      <c r="D33" s="278"/>
      <c r="E33" s="109"/>
      <c r="F33" s="110"/>
      <c r="G33" s="109"/>
      <c r="H33" s="110"/>
      <c r="I33" s="109"/>
      <c r="J33" s="110"/>
      <c r="K33" s="109"/>
      <c r="L33" s="110"/>
      <c r="M33" s="109"/>
      <c r="N33" s="110"/>
      <c r="O33" s="279"/>
      <c r="P33" s="280"/>
      <c r="Q33" s="280"/>
      <c r="R33" s="280"/>
      <c r="S33" s="281"/>
      <c r="T33" s="50">
        <v>1</v>
      </c>
      <c r="W33" s="51"/>
      <c r="X33" s="51"/>
      <c r="Y33" s="51" t="s">
        <v>166</v>
      </c>
      <c r="Z33" s="51"/>
    </row>
    <row r="34" spans="1:26" s="103" customFormat="1" ht="26.25">
      <c r="A34" s="268" t="s">
        <v>167</v>
      </c>
      <c r="B34" s="269"/>
      <c r="C34" s="269"/>
      <c r="D34" s="270"/>
      <c r="E34" s="105"/>
      <c r="F34" s="106"/>
      <c r="G34" s="105"/>
      <c r="H34" s="106"/>
      <c r="I34" s="107"/>
      <c r="J34" s="108"/>
      <c r="K34" s="107"/>
      <c r="L34" s="108"/>
      <c r="M34" s="107"/>
      <c r="N34" s="108"/>
      <c r="O34" s="257" t="s">
        <v>168</v>
      </c>
      <c r="P34" s="271"/>
      <c r="Q34" s="271"/>
      <c r="R34" s="271"/>
      <c r="S34" s="272"/>
      <c r="U34" s="103">
        <v>1</v>
      </c>
      <c r="W34" s="104"/>
      <c r="X34" s="104"/>
      <c r="Y34" s="104" t="s">
        <v>167</v>
      </c>
      <c r="Z34" s="104" t="s">
        <v>168</v>
      </c>
    </row>
    <row r="35" spans="1:26" s="103" customFormat="1" ht="26.25">
      <c r="A35" s="273" t="s">
        <v>251</v>
      </c>
      <c r="B35" s="273"/>
      <c r="C35" s="273"/>
      <c r="D35" s="273"/>
      <c r="E35" s="112">
        <f>E29+E30+E34</f>
        <v>0</v>
      </c>
      <c r="F35" s="112">
        <f t="shared" ref="F35:N35" si="4">F29+F30+F34</f>
        <v>0</v>
      </c>
      <c r="G35" s="112">
        <f t="shared" si="4"/>
        <v>0</v>
      </c>
      <c r="H35" s="112">
        <f t="shared" si="4"/>
        <v>0</v>
      </c>
      <c r="I35" s="112">
        <f t="shared" si="4"/>
        <v>0</v>
      </c>
      <c r="J35" s="112">
        <f t="shared" si="4"/>
        <v>0</v>
      </c>
      <c r="K35" s="112">
        <f t="shared" si="4"/>
        <v>0</v>
      </c>
      <c r="L35" s="112">
        <f t="shared" si="4"/>
        <v>0</v>
      </c>
      <c r="M35" s="112">
        <f t="shared" si="4"/>
        <v>0</v>
      </c>
      <c r="N35" s="112">
        <f t="shared" si="4"/>
        <v>0</v>
      </c>
      <c r="O35" s="274"/>
      <c r="P35" s="271"/>
      <c r="Q35" s="271"/>
      <c r="R35" s="271"/>
      <c r="S35" s="272"/>
      <c r="T35" s="103">
        <v>0</v>
      </c>
      <c r="U35" s="103">
        <v>2</v>
      </c>
      <c r="W35" s="104"/>
      <c r="X35" s="104"/>
      <c r="Y35" s="104" t="s">
        <v>169</v>
      </c>
      <c r="Z35" s="104"/>
    </row>
    <row r="36" spans="1:26" s="103" customFormat="1" ht="52.5">
      <c r="A36" s="268" t="s">
        <v>252</v>
      </c>
      <c r="B36" s="269"/>
      <c r="C36" s="269"/>
      <c r="D36" s="270"/>
      <c r="E36" s="105">
        <f>E37+E38+E39</f>
        <v>0</v>
      </c>
      <c r="F36" s="105">
        <f t="shared" ref="F36:N36" si="5">F37+F38+F39</f>
        <v>0</v>
      </c>
      <c r="G36" s="105">
        <f t="shared" si="5"/>
        <v>0</v>
      </c>
      <c r="H36" s="105">
        <f t="shared" si="5"/>
        <v>0</v>
      </c>
      <c r="I36" s="105">
        <f t="shared" si="5"/>
        <v>0</v>
      </c>
      <c r="J36" s="105">
        <f t="shared" si="5"/>
        <v>0</v>
      </c>
      <c r="K36" s="105">
        <f t="shared" si="5"/>
        <v>0</v>
      </c>
      <c r="L36" s="105">
        <f t="shared" si="5"/>
        <v>0</v>
      </c>
      <c r="M36" s="105">
        <f t="shared" si="5"/>
        <v>0</v>
      </c>
      <c r="N36" s="105">
        <f t="shared" si="5"/>
        <v>0</v>
      </c>
      <c r="O36" s="257"/>
      <c r="P36" s="271"/>
      <c r="Q36" s="271"/>
      <c r="R36" s="271"/>
      <c r="S36" s="272"/>
      <c r="U36" s="103">
        <v>1</v>
      </c>
      <c r="W36" s="104"/>
      <c r="X36" s="104"/>
      <c r="Y36" s="104" t="s">
        <v>170</v>
      </c>
      <c r="Z36" s="104"/>
    </row>
    <row r="37" spans="1:26" ht="26.25">
      <c r="A37" s="278" t="s">
        <v>171</v>
      </c>
      <c r="B37" s="278"/>
      <c r="C37" s="278"/>
      <c r="D37" s="278"/>
      <c r="E37" s="109"/>
      <c r="F37" s="110"/>
      <c r="G37" s="109"/>
      <c r="H37" s="110"/>
      <c r="I37" s="109"/>
      <c r="J37" s="110"/>
      <c r="K37" s="109"/>
      <c r="L37" s="110"/>
      <c r="M37" s="109"/>
      <c r="N37" s="110"/>
      <c r="O37" s="279"/>
      <c r="P37" s="280"/>
      <c r="Q37" s="280"/>
      <c r="R37" s="280"/>
      <c r="S37" s="281"/>
      <c r="T37" s="50">
        <v>1</v>
      </c>
      <c r="W37" s="51"/>
      <c r="X37" s="51"/>
      <c r="Y37" s="51" t="s">
        <v>171</v>
      </c>
      <c r="Z37" s="51"/>
    </row>
    <row r="38" spans="1:26" ht="26.25">
      <c r="A38" s="278" t="s">
        <v>172</v>
      </c>
      <c r="B38" s="278"/>
      <c r="C38" s="278"/>
      <c r="D38" s="278"/>
      <c r="E38" s="109"/>
      <c r="F38" s="110"/>
      <c r="G38" s="109"/>
      <c r="H38" s="110"/>
      <c r="I38" s="109"/>
      <c r="J38" s="110"/>
      <c r="K38" s="109"/>
      <c r="L38" s="110"/>
      <c r="M38" s="109"/>
      <c r="N38" s="110"/>
      <c r="O38" s="279"/>
      <c r="P38" s="280"/>
      <c r="Q38" s="280"/>
      <c r="R38" s="280"/>
      <c r="S38" s="281"/>
      <c r="T38" s="50">
        <v>1</v>
      </c>
      <c r="W38" s="51"/>
      <c r="X38" s="51"/>
      <c r="Y38" s="51" t="s">
        <v>172</v>
      </c>
      <c r="Z38" s="51"/>
    </row>
    <row r="39" spans="1:26" ht="26.25">
      <c r="A39" s="278" t="s">
        <v>173</v>
      </c>
      <c r="B39" s="278"/>
      <c r="C39" s="278"/>
      <c r="D39" s="278"/>
      <c r="E39" s="109"/>
      <c r="F39" s="110"/>
      <c r="G39" s="109"/>
      <c r="H39" s="110"/>
      <c r="I39" s="109"/>
      <c r="J39" s="110"/>
      <c r="K39" s="109"/>
      <c r="L39" s="110"/>
      <c r="M39" s="109"/>
      <c r="N39" s="110"/>
      <c r="O39" s="279"/>
      <c r="P39" s="280"/>
      <c r="Q39" s="280"/>
      <c r="R39" s="280"/>
      <c r="S39" s="281"/>
      <c r="T39" s="50">
        <v>1</v>
      </c>
      <c r="W39" s="51"/>
      <c r="X39" s="51"/>
      <c r="Y39" s="51" t="s">
        <v>173</v>
      </c>
      <c r="Z39" s="51"/>
    </row>
    <row r="40" spans="1:26" s="103" customFormat="1" ht="315" customHeight="1">
      <c r="A40" s="268" t="s">
        <v>300</v>
      </c>
      <c r="B40" s="269"/>
      <c r="C40" s="269"/>
      <c r="D40" s="270"/>
      <c r="E40" s="105"/>
      <c r="F40" s="106"/>
      <c r="G40" s="105"/>
      <c r="H40" s="106"/>
      <c r="I40" s="107"/>
      <c r="J40" s="108"/>
      <c r="K40" s="107"/>
      <c r="L40" s="108"/>
      <c r="M40" s="107"/>
      <c r="N40" s="108"/>
      <c r="O40" s="255" t="s">
        <v>253</v>
      </c>
      <c r="P40" s="255"/>
      <c r="Q40" s="255"/>
      <c r="R40" s="255"/>
      <c r="S40" s="255"/>
      <c r="U40" s="103">
        <v>1</v>
      </c>
      <c r="W40" s="104"/>
      <c r="X40" s="104"/>
      <c r="Y40" s="104" t="s">
        <v>174</v>
      </c>
      <c r="Z40" s="104" t="s">
        <v>175</v>
      </c>
    </row>
    <row r="41" spans="1:26" s="103" customFormat="1" ht="52.5">
      <c r="A41" s="273" t="s">
        <v>254</v>
      </c>
      <c r="B41" s="273"/>
      <c r="C41" s="273"/>
      <c r="D41" s="273"/>
      <c r="E41" s="112">
        <f>E35+E36+E40</f>
        <v>0</v>
      </c>
      <c r="F41" s="112">
        <f t="shared" ref="F41:N41" si="6">F35+F36+F40</f>
        <v>0</v>
      </c>
      <c r="G41" s="112">
        <f t="shared" si="6"/>
        <v>0</v>
      </c>
      <c r="H41" s="112">
        <f t="shared" si="6"/>
        <v>0</v>
      </c>
      <c r="I41" s="112">
        <f t="shared" si="6"/>
        <v>0</v>
      </c>
      <c r="J41" s="112">
        <f t="shared" si="6"/>
        <v>0</v>
      </c>
      <c r="K41" s="112">
        <f t="shared" si="6"/>
        <v>0</v>
      </c>
      <c r="L41" s="112">
        <f t="shared" si="6"/>
        <v>0</v>
      </c>
      <c r="M41" s="112">
        <f t="shared" si="6"/>
        <v>0</v>
      </c>
      <c r="N41" s="112">
        <f t="shared" si="6"/>
        <v>0</v>
      </c>
      <c r="O41" s="274"/>
      <c r="P41" s="271"/>
      <c r="Q41" s="271"/>
      <c r="R41" s="271"/>
      <c r="S41" s="272"/>
      <c r="T41" s="103">
        <v>0</v>
      </c>
      <c r="U41" s="103">
        <v>2</v>
      </c>
      <c r="W41" s="104"/>
      <c r="X41" s="104"/>
      <c r="Y41" s="104" t="s">
        <v>176</v>
      </c>
      <c r="Z41" s="104"/>
    </row>
    <row r="42" spans="1:26" ht="26.25">
      <c r="A42" s="275" t="s">
        <v>255</v>
      </c>
      <c r="B42" s="276"/>
      <c r="C42" s="276"/>
      <c r="D42" s="277"/>
      <c r="E42" s="114"/>
      <c r="F42" s="115"/>
      <c r="G42" s="114"/>
      <c r="H42" s="115"/>
      <c r="I42" s="116"/>
      <c r="J42" s="117"/>
      <c r="K42" s="116"/>
      <c r="L42" s="117"/>
      <c r="M42" s="116"/>
      <c r="N42" s="117"/>
      <c r="O42" s="255"/>
      <c r="P42" s="255"/>
      <c r="Q42" s="255"/>
      <c r="R42" s="255"/>
      <c r="S42" s="255"/>
      <c r="W42" s="51"/>
      <c r="X42" s="51"/>
      <c r="Y42" s="51"/>
      <c r="Z42" s="51"/>
    </row>
    <row r="43" spans="1:26" s="103" customFormat="1" ht="26.25">
      <c r="A43" s="268" t="s">
        <v>177</v>
      </c>
      <c r="B43" s="269"/>
      <c r="C43" s="269"/>
      <c r="D43" s="270"/>
      <c r="E43" s="105"/>
      <c r="F43" s="106"/>
      <c r="G43" s="105"/>
      <c r="H43" s="106"/>
      <c r="I43" s="107"/>
      <c r="J43" s="108"/>
      <c r="K43" s="107"/>
      <c r="L43" s="108"/>
      <c r="M43" s="107"/>
      <c r="N43" s="108"/>
      <c r="O43" s="257"/>
      <c r="P43" s="271"/>
      <c r="Q43" s="271"/>
      <c r="R43" s="271"/>
      <c r="S43" s="272"/>
      <c r="U43" s="103">
        <v>1</v>
      </c>
      <c r="W43" s="104"/>
      <c r="X43" s="104"/>
      <c r="Y43" s="104" t="s">
        <v>177</v>
      </c>
      <c r="Z43" s="104"/>
    </row>
    <row r="44" spans="1:26" s="103" customFormat="1" ht="26.25">
      <c r="A44" s="273" t="s">
        <v>256</v>
      </c>
      <c r="B44" s="273"/>
      <c r="C44" s="273"/>
      <c r="D44" s="273"/>
      <c r="E44" s="112">
        <f>E41+E43</f>
        <v>0</v>
      </c>
      <c r="F44" s="112">
        <f t="shared" ref="F44:N44" si="7">F41+F43</f>
        <v>0</v>
      </c>
      <c r="G44" s="112">
        <f t="shared" si="7"/>
        <v>0</v>
      </c>
      <c r="H44" s="112">
        <f t="shared" si="7"/>
        <v>0</v>
      </c>
      <c r="I44" s="112">
        <f t="shared" si="7"/>
        <v>0</v>
      </c>
      <c r="J44" s="112">
        <f t="shared" si="7"/>
        <v>0</v>
      </c>
      <c r="K44" s="112">
        <f t="shared" si="7"/>
        <v>0</v>
      </c>
      <c r="L44" s="112">
        <f t="shared" si="7"/>
        <v>0</v>
      </c>
      <c r="M44" s="112">
        <f t="shared" si="7"/>
        <v>0</v>
      </c>
      <c r="N44" s="112">
        <f t="shared" si="7"/>
        <v>0</v>
      </c>
      <c r="O44" s="274"/>
      <c r="P44" s="271"/>
      <c r="Q44" s="271"/>
      <c r="R44" s="271"/>
      <c r="S44" s="272"/>
      <c r="T44" s="103">
        <v>0</v>
      </c>
      <c r="U44" s="103">
        <v>2</v>
      </c>
      <c r="W44" s="104"/>
      <c r="X44" s="104"/>
      <c r="Y44" s="104" t="s">
        <v>178</v>
      </c>
      <c r="Z44" s="104"/>
    </row>
    <row r="45" spans="1:26" s="103" customFormat="1" ht="26.25">
      <c r="A45" s="268" t="s">
        <v>257</v>
      </c>
      <c r="B45" s="269"/>
      <c r="C45" s="269"/>
      <c r="D45" s="270"/>
      <c r="E45" s="105"/>
      <c r="F45" s="106"/>
      <c r="G45" s="105"/>
      <c r="H45" s="106"/>
      <c r="I45" s="107"/>
      <c r="J45" s="108"/>
      <c r="K45" s="107"/>
      <c r="L45" s="108"/>
      <c r="M45" s="107"/>
      <c r="N45" s="108"/>
      <c r="O45" s="257" t="s">
        <v>180</v>
      </c>
      <c r="P45" s="271"/>
      <c r="Q45" s="271"/>
      <c r="R45" s="271"/>
      <c r="S45" s="272"/>
      <c r="U45" s="103">
        <v>1</v>
      </c>
      <c r="W45" s="104"/>
      <c r="X45" s="104"/>
      <c r="Y45" s="104" t="s">
        <v>179</v>
      </c>
      <c r="Z45" s="104" t="s">
        <v>180</v>
      </c>
    </row>
    <row r="46" spans="1:26" s="103" customFormat="1" ht="27" thickBot="1">
      <c r="A46" s="262" t="s">
        <v>258</v>
      </c>
      <c r="B46" s="263"/>
      <c r="C46" s="263"/>
      <c r="D46" s="264"/>
      <c r="E46" s="118">
        <f>E44-E45</f>
        <v>0</v>
      </c>
      <c r="F46" s="118">
        <f t="shared" ref="F46:N46" si="8">F44-F45</f>
        <v>0</v>
      </c>
      <c r="G46" s="118">
        <f t="shared" si="8"/>
        <v>0</v>
      </c>
      <c r="H46" s="118">
        <f t="shared" si="8"/>
        <v>0</v>
      </c>
      <c r="I46" s="118">
        <f t="shared" si="8"/>
        <v>0</v>
      </c>
      <c r="J46" s="118">
        <f t="shared" si="8"/>
        <v>0</v>
      </c>
      <c r="K46" s="118">
        <f t="shared" si="8"/>
        <v>0</v>
      </c>
      <c r="L46" s="118">
        <f t="shared" si="8"/>
        <v>0</v>
      </c>
      <c r="M46" s="118">
        <f t="shared" si="8"/>
        <v>0</v>
      </c>
      <c r="N46" s="118">
        <f t="shared" si="8"/>
        <v>0</v>
      </c>
      <c r="O46" s="265"/>
      <c r="P46" s="265"/>
      <c r="Q46" s="265"/>
      <c r="R46" s="265"/>
      <c r="S46" s="265"/>
      <c r="U46" s="103">
        <v>16</v>
      </c>
      <c r="W46" s="104"/>
      <c r="X46" s="104"/>
      <c r="Y46" s="104" t="s">
        <v>181</v>
      </c>
      <c r="Z46" s="104"/>
    </row>
    <row r="47" spans="1:26" ht="23.25" thickTop="1"/>
    <row r="48" spans="1:26" s="92" customFormat="1" ht="26.25">
      <c r="A48" s="119" t="s">
        <v>193</v>
      </c>
      <c r="D48" s="85" t="s">
        <v>98</v>
      </c>
      <c r="E48" s="266">
        <f>H52</f>
        <v>0</v>
      </c>
      <c r="F48" s="266"/>
      <c r="G48" s="120" t="s">
        <v>144</v>
      </c>
      <c r="H48" s="120"/>
      <c r="I48" s="93"/>
      <c r="L48" s="127" t="s">
        <v>195</v>
      </c>
      <c r="M48" s="254" t="s">
        <v>195</v>
      </c>
      <c r="N48" s="254"/>
      <c r="O48" s="254"/>
      <c r="P48" s="254"/>
      <c r="Q48" s="254"/>
      <c r="R48" s="254"/>
      <c r="S48" s="254"/>
      <c r="W48" s="51"/>
      <c r="X48" s="51"/>
      <c r="Y48" s="51"/>
      <c r="Z48" s="51"/>
    </row>
    <row r="49" spans="1:26" ht="24" customHeight="1">
      <c r="A49" s="267" t="s">
        <v>145</v>
      </c>
      <c r="B49" s="267" t="s">
        <v>4</v>
      </c>
      <c r="C49" s="267"/>
      <c r="D49" s="267"/>
      <c r="E49" s="258" t="s">
        <v>259</v>
      </c>
      <c r="F49" s="258"/>
      <c r="G49" s="258"/>
      <c r="H49" s="258"/>
      <c r="I49" s="259" t="s">
        <v>6</v>
      </c>
      <c r="J49" s="259"/>
      <c r="K49" s="259"/>
      <c r="L49" s="259"/>
      <c r="M49" s="259"/>
      <c r="N49" s="259"/>
      <c r="O49" s="267" t="s">
        <v>18</v>
      </c>
      <c r="P49" s="267"/>
      <c r="Q49" s="267"/>
      <c r="R49" s="267"/>
      <c r="S49" s="267"/>
      <c r="W49" s="51"/>
      <c r="X49" s="51"/>
      <c r="Y49" s="51"/>
      <c r="Z49" s="51"/>
    </row>
    <row r="50" spans="1:26" ht="24" customHeight="1">
      <c r="A50" s="267"/>
      <c r="B50" s="267"/>
      <c r="C50" s="267"/>
      <c r="D50" s="267"/>
      <c r="E50" s="258" t="s">
        <v>17</v>
      </c>
      <c r="F50" s="258"/>
      <c r="G50" s="258" t="s">
        <v>16</v>
      </c>
      <c r="H50" s="258"/>
      <c r="I50" s="259">
        <v>2567</v>
      </c>
      <c r="J50" s="259"/>
      <c r="K50" s="259">
        <v>2568</v>
      </c>
      <c r="L50" s="259"/>
      <c r="M50" s="259">
        <v>2569</v>
      </c>
      <c r="N50" s="259"/>
      <c r="O50" s="267"/>
      <c r="P50" s="267"/>
      <c r="Q50" s="267"/>
      <c r="R50" s="267"/>
      <c r="S50" s="267"/>
      <c r="W50" s="51"/>
      <c r="X50" s="51"/>
      <c r="Y50" s="51"/>
      <c r="Z50" s="51"/>
    </row>
    <row r="51" spans="1:26" ht="24" customHeight="1">
      <c r="A51" s="267"/>
      <c r="B51" s="267"/>
      <c r="C51" s="267"/>
      <c r="D51" s="267"/>
      <c r="E51" s="94" t="s">
        <v>5</v>
      </c>
      <c r="F51" s="95" t="s">
        <v>98</v>
      </c>
      <c r="G51" s="94" t="s">
        <v>5</v>
      </c>
      <c r="H51" s="95" t="s">
        <v>98</v>
      </c>
      <c r="I51" s="96" t="s">
        <v>5</v>
      </c>
      <c r="J51" s="97" t="s">
        <v>98</v>
      </c>
      <c r="K51" s="96" t="s">
        <v>5</v>
      </c>
      <c r="L51" s="97" t="s">
        <v>98</v>
      </c>
      <c r="M51" s="98" t="s">
        <v>5</v>
      </c>
      <c r="N51" s="97" t="s">
        <v>98</v>
      </c>
      <c r="O51" s="267"/>
      <c r="P51" s="267"/>
      <c r="Q51" s="267"/>
      <c r="R51" s="267"/>
      <c r="S51" s="267"/>
      <c r="W51" s="51"/>
      <c r="X51" s="51"/>
      <c r="Y51" s="51"/>
      <c r="Z51" s="51"/>
    </row>
    <row r="52" spans="1:26" ht="26.25">
      <c r="A52" s="260" t="s">
        <v>12</v>
      </c>
      <c r="B52" s="260"/>
      <c r="C52" s="260"/>
      <c r="D52" s="260"/>
      <c r="E52" s="112">
        <f>E53+E55+E59+E61</f>
        <v>0</v>
      </c>
      <c r="F52" s="112">
        <f t="shared" ref="F52:N52" si="9">F53+F55+F59+F61</f>
        <v>0</v>
      </c>
      <c r="G52" s="112">
        <f t="shared" si="9"/>
        <v>0</v>
      </c>
      <c r="H52" s="112">
        <f t="shared" si="9"/>
        <v>0</v>
      </c>
      <c r="I52" s="112">
        <f t="shared" si="9"/>
        <v>0</v>
      </c>
      <c r="J52" s="112">
        <f t="shared" si="9"/>
        <v>0</v>
      </c>
      <c r="K52" s="112">
        <f t="shared" si="9"/>
        <v>0</v>
      </c>
      <c r="L52" s="112">
        <f t="shared" si="9"/>
        <v>0</v>
      </c>
      <c r="M52" s="112">
        <f t="shared" si="9"/>
        <v>0</v>
      </c>
      <c r="N52" s="112">
        <f t="shared" si="9"/>
        <v>0</v>
      </c>
      <c r="O52" s="261"/>
      <c r="P52" s="261"/>
      <c r="Q52" s="261"/>
      <c r="R52" s="261"/>
      <c r="S52" s="261"/>
      <c r="T52" s="50">
        <v>0</v>
      </c>
      <c r="W52" s="51"/>
      <c r="X52" s="51"/>
      <c r="Y52" s="51"/>
      <c r="Z52" s="51"/>
    </row>
    <row r="53" spans="1:26" s="103" customFormat="1" ht="26.25">
      <c r="A53" s="256" t="s">
        <v>0</v>
      </c>
      <c r="B53" s="256"/>
      <c r="C53" s="256"/>
      <c r="D53" s="256"/>
      <c r="E53" s="112">
        <f>SUM(E54)</f>
        <v>0</v>
      </c>
      <c r="F53" s="112">
        <f t="shared" ref="F53:N53" si="10">SUM(F54)</f>
        <v>0</v>
      </c>
      <c r="G53" s="112">
        <f t="shared" si="10"/>
        <v>0</v>
      </c>
      <c r="H53" s="112">
        <f t="shared" si="10"/>
        <v>0</v>
      </c>
      <c r="I53" s="112">
        <f t="shared" si="10"/>
        <v>0</v>
      </c>
      <c r="J53" s="112">
        <f t="shared" si="10"/>
        <v>0</v>
      </c>
      <c r="K53" s="112">
        <f t="shared" si="10"/>
        <v>0</v>
      </c>
      <c r="L53" s="112">
        <f t="shared" si="10"/>
        <v>0</v>
      </c>
      <c r="M53" s="112">
        <f t="shared" si="10"/>
        <v>0</v>
      </c>
      <c r="N53" s="112">
        <f t="shared" si="10"/>
        <v>0</v>
      </c>
      <c r="O53" s="257"/>
      <c r="P53" s="257"/>
      <c r="Q53" s="257"/>
      <c r="R53" s="257"/>
      <c r="S53" s="257"/>
      <c r="T53" s="103">
        <v>1</v>
      </c>
      <c r="W53" s="104" t="s">
        <v>0</v>
      </c>
      <c r="X53" s="104"/>
      <c r="Y53" s="104"/>
      <c r="Z53" s="104"/>
    </row>
    <row r="54" spans="1:26" ht="26.25">
      <c r="A54" s="122"/>
      <c r="B54" s="255" t="s">
        <v>182</v>
      </c>
      <c r="C54" s="255"/>
      <c r="D54" s="255"/>
      <c r="E54" s="123"/>
      <c r="F54" s="124"/>
      <c r="G54" s="123"/>
      <c r="H54" s="124"/>
      <c r="I54" s="123"/>
      <c r="J54" s="124"/>
      <c r="K54" s="123"/>
      <c r="L54" s="124"/>
      <c r="M54" s="123"/>
      <c r="N54" s="124"/>
      <c r="O54" s="255"/>
      <c r="P54" s="255"/>
      <c r="Q54" s="255"/>
      <c r="R54" s="255"/>
      <c r="S54" s="255"/>
      <c r="W54" s="51"/>
      <c r="X54" s="51" t="s">
        <v>182</v>
      </c>
      <c r="Y54" s="51"/>
      <c r="Z54" s="51"/>
    </row>
    <row r="55" spans="1:26" s="103" customFormat="1" ht="26.25">
      <c r="A55" s="256" t="s">
        <v>2</v>
      </c>
      <c r="B55" s="256"/>
      <c r="C55" s="256"/>
      <c r="D55" s="256"/>
      <c r="E55" s="112">
        <f>SUM(E56:E58)</f>
        <v>0</v>
      </c>
      <c r="F55" s="112">
        <f t="shared" ref="F55:N55" si="11">SUM(F56:F58)</f>
        <v>0</v>
      </c>
      <c r="G55" s="112">
        <f t="shared" si="11"/>
        <v>0</v>
      </c>
      <c r="H55" s="112">
        <f t="shared" si="11"/>
        <v>0</v>
      </c>
      <c r="I55" s="112">
        <f t="shared" si="11"/>
        <v>0</v>
      </c>
      <c r="J55" s="112">
        <f t="shared" si="11"/>
        <v>0</v>
      </c>
      <c r="K55" s="112">
        <f t="shared" si="11"/>
        <v>0</v>
      </c>
      <c r="L55" s="112">
        <f t="shared" si="11"/>
        <v>0</v>
      </c>
      <c r="M55" s="112">
        <f t="shared" si="11"/>
        <v>0</v>
      </c>
      <c r="N55" s="112">
        <f t="shared" si="11"/>
        <v>0</v>
      </c>
      <c r="O55" s="257"/>
      <c r="P55" s="257"/>
      <c r="Q55" s="257"/>
      <c r="R55" s="257"/>
      <c r="S55" s="257"/>
      <c r="T55" s="103">
        <v>1</v>
      </c>
      <c r="W55" s="104" t="s">
        <v>2</v>
      </c>
      <c r="X55" s="104"/>
      <c r="Y55" s="104"/>
      <c r="Z55" s="104"/>
    </row>
    <row r="56" spans="1:26" ht="26.25">
      <c r="A56" s="122"/>
      <c r="B56" s="255" t="s">
        <v>183</v>
      </c>
      <c r="C56" s="255"/>
      <c r="D56" s="255"/>
      <c r="E56" s="123"/>
      <c r="F56" s="124"/>
      <c r="G56" s="123"/>
      <c r="H56" s="124"/>
      <c r="I56" s="123"/>
      <c r="J56" s="124"/>
      <c r="K56" s="123"/>
      <c r="L56" s="124"/>
      <c r="M56" s="123"/>
      <c r="N56" s="124">
        <v>0</v>
      </c>
      <c r="O56" s="255"/>
      <c r="P56" s="255"/>
      <c r="Q56" s="255"/>
      <c r="R56" s="255"/>
      <c r="S56" s="255"/>
      <c r="W56" s="51"/>
      <c r="X56" s="51" t="s">
        <v>183</v>
      </c>
      <c r="Y56" s="51"/>
      <c r="Z56" s="51"/>
    </row>
    <row r="57" spans="1:26" ht="131.25">
      <c r="A57" s="122"/>
      <c r="B57" s="255" t="s">
        <v>184</v>
      </c>
      <c r="C57" s="255"/>
      <c r="D57" s="255"/>
      <c r="E57" s="123"/>
      <c r="F57" s="124"/>
      <c r="G57" s="123"/>
      <c r="H57" s="124"/>
      <c r="I57" s="123"/>
      <c r="J57" s="124"/>
      <c r="K57" s="123"/>
      <c r="L57" s="124"/>
      <c r="M57" s="123"/>
      <c r="N57" s="124"/>
      <c r="O57" s="255" t="s">
        <v>301</v>
      </c>
      <c r="P57" s="255"/>
      <c r="Q57" s="255"/>
      <c r="R57" s="255"/>
      <c r="S57" s="255"/>
      <c r="W57" s="51"/>
      <c r="X57" s="51" t="s">
        <v>184</v>
      </c>
      <c r="Y57" s="51"/>
      <c r="Z57" s="51" t="s">
        <v>185</v>
      </c>
    </row>
    <row r="58" spans="1:26" ht="52.5">
      <c r="A58" s="122"/>
      <c r="B58" s="255" t="s">
        <v>186</v>
      </c>
      <c r="C58" s="255"/>
      <c r="D58" s="255"/>
      <c r="E58" s="123"/>
      <c r="F58" s="124"/>
      <c r="G58" s="123"/>
      <c r="H58" s="124"/>
      <c r="I58" s="123"/>
      <c r="J58" s="124"/>
      <c r="K58" s="123"/>
      <c r="L58" s="124"/>
      <c r="M58" s="123"/>
      <c r="N58" s="124"/>
      <c r="O58" s="255"/>
      <c r="P58" s="255"/>
      <c r="Q58" s="255"/>
      <c r="R58" s="255"/>
      <c r="S58" s="255"/>
      <c r="W58" s="51"/>
      <c r="X58" s="51" t="s">
        <v>186</v>
      </c>
      <c r="Y58" s="51"/>
      <c r="Z58" s="51"/>
    </row>
    <row r="59" spans="1:26" s="103" customFormat="1" ht="26.25">
      <c r="A59" s="256" t="s">
        <v>21</v>
      </c>
      <c r="B59" s="256"/>
      <c r="C59" s="256"/>
      <c r="D59" s="256"/>
      <c r="E59" s="112">
        <f>SUM(E60)</f>
        <v>0</v>
      </c>
      <c r="F59" s="112">
        <f t="shared" ref="F59:N59" si="12">SUM(F60)</f>
        <v>0</v>
      </c>
      <c r="G59" s="112">
        <f t="shared" si="12"/>
        <v>0</v>
      </c>
      <c r="H59" s="112">
        <f t="shared" si="12"/>
        <v>0</v>
      </c>
      <c r="I59" s="112">
        <f t="shared" si="12"/>
        <v>0</v>
      </c>
      <c r="J59" s="112">
        <f t="shared" si="12"/>
        <v>0</v>
      </c>
      <c r="K59" s="112">
        <f t="shared" si="12"/>
        <v>0</v>
      </c>
      <c r="L59" s="112">
        <f t="shared" si="12"/>
        <v>0</v>
      </c>
      <c r="M59" s="112">
        <f t="shared" si="12"/>
        <v>0</v>
      </c>
      <c r="N59" s="112">
        <f t="shared" si="12"/>
        <v>0</v>
      </c>
      <c r="O59" s="257"/>
      <c r="P59" s="257"/>
      <c r="Q59" s="257"/>
      <c r="R59" s="257"/>
      <c r="S59" s="257"/>
      <c r="T59" s="103">
        <v>1</v>
      </c>
      <c r="W59" s="104" t="s">
        <v>21</v>
      </c>
      <c r="X59" s="104"/>
      <c r="Y59" s="104"/>
      <c r="Z59" s="104"/>
    </row>
    <row r="60" spans="1:26" ht="26.25">
      <c r="A60" s="122"/>
      <c r="B60" s="255" t="s">
        <v>187</v>
      </c>
      <c r="C60" s="255"/>
      <c r="D60" s="255"/>
      <c r="E60" s="123"/>
      <c r="F60" s="124"/>
      <c r="G60" s="123"/>
      <c r="H60" s="124"/>
      <c r="I60" s="123"/>
      <c r="J60" s="124"/>
      <c r="K60" s="123"/>
      <c r="L60" s="124"/>
      <c r="M60" s="123"/>
      <c r="N60" s="124"/>
      <c r="O60" s="255"/>
      <c r="P60" s="255"/>
      <c r="Q60" s="255"/>
      <c r="R60" s="255"/>
      <c r="S60" s="255"/>
      <c r="W60" s="51"/>
      <c r="X60" s="51" t="s">
        <v>187</v>
      </c>
      <c r="Y60" s="51"/>
      <c r="Z60" s="51"/>
    </row>
    <row r="61" spans="1:26" s="103" customFormat="1" ht="26.25">
      <c r="A61" s="256" t="s">
        <v>1</v>
      </c>
      <c r="B61" s="256"/>
      <c r="C61" s="256"/>
      <c r="D61" s="256"/>
      <c r="E61" s="112">
        <f>SUM(E62:E64)</f>
        <v>0</v>
      </c>
      <c r="F61" s="112">
        <f t="shared" ref="F61:N61" si="13">SUM(F62:F64)</f>
        <v>0</v>
      </c>
      <c r="G61" s="112">
        <f t="shared" si="13"/>
        <v>0</v>
      </c>
      <c r="H61" s="112">
        <f t="shared" si="13"/>
        <v>0</v>
      </c>
      <c r="I61" s="112">
        <f t="shared" si="13"/>
        <v>0</v>
      </c>
      <c r="J61" s="112">
        <f t="shared" si="13"/>
        <v>0</v>
      </c>
      <c r="K61" s="112">
        <f t="shared" si="13"/>
        <v>0</v>
      </c>
      <c r="L61" s="112">
        <f t="shared" si="13"/>
        <v>0</v>
      </c>
      <c r="M61" s="112">
        <f t="shared" si="13"/>
        <v>0</v>
      </c>
      <c r="N61" s="112">
        <f t="shared" si="13"/>
        <v>0</v>
      </c>
      <c r="O61" s="257"/>
      <c r="P61" s="257"/>
      <c r="Q61" s="257"/>
      <c r="R61" s="257"/>
      <c r="S61" s="257"/>
      <c r="T61" s="103">
        <v>1</v>
      </c>
      <c r="W61" s="104" t="s">
        <v>1</v>
      </c>
      <c r="X61" s="104"/>
      <c r="Y61" s="104"/>
      <c r="Z61" s="104"/>
    </row>
    <row r="62" spans="1:26" ht="52.5">
      <c r="A62" s="122"/>
      <c r="B62" s="255" t="s">
        <v>188</v>
      </c>
      <c r="C62" s="255"/>
      <c r="D62" s="255"/>
      <c r="E62" s="123"/>
      <c r="F62" s="124"/>
      <c r="G62" s="123"/>
      <c r="H62" s="124"/>
      <c r="I62" s="123"/>
      <c r="J62" s="124"/>
      <c r="K62" s="123"/>
      <c r="L62" s="124"/>
      <c r="M62" s="123"/>
      <c r="N62" s="124"/>
      <c r="O62" s="255"/>
      <c r="P62" s="255"/>
      <c r="Q62" s="255"/>
      <c r="R62" s="255"/>
      <c r="S62" s="255"/>
      <c r="W62" s="51"/>
      <c r="X62" s="51" t="s">
        <v>188</v>
      </c>
      <c r="Y62" s="51"/>
      <c r="Z62" s="51"/>
    </row>
    <row r="63" spans="1:26" ht="52.5">
      <c r="A63" s="122"/>
      <c r="B63" s="255" t="s">
        <v>146</v>
      </c>
      <c r="C63" s="255"/>
      <c r="D63" s="255"/>
      <c r="E63" s="123"/>
      <c r="F63" s="124"/>
      <c r="G63" s="123"/>
      <c r="H63" s="124"/>
      <c r="I63" s="123"/>
      <c r="J63" s="124"/>
      <c r="K63" s="123"/>
      <c r="L63" s="124"/>
      <c r="M63" s="123"/>
      <c r="N63" s="124"/>
      <c r="O63" s="255"/>
      <c r="P63" s="255"/>
      <c r="Q63" s="255"/>
      <c r="R63" s="255"/>
      <c r="S63" s="255"/>
      <c r="W63" s="51"/>
      <c r="X63" s="51" t="s">
        <v>146</v>
      </c>
      <c r="Y63" s="51"/>
      <c r="Z63" s="51"/>
    </row>
    <row r="64" spans="1:26" ht="52.5">
      <c r="A64" s="122"/>
      <c r="B64" s="255" t="s">
        <v>189</v>
      </c>
      <c r="C64" s="255"/>
      <c r="D64" s="255"/>
      <c r="E64" s="123"/>
      <c r="F64" s="124"/>
      <c r="G64" s="123"/>
      <c r="H64" s="124"/>
      <c r="I64" s="123"/>
      <c r="J64" s="124"/>
      <c r="K64" s="123"/>
      <c r="L64" s="124"/>
      <c r="M64" s="123"/>
      <c r="N64" s="124"/>
      <c r="O64" s="255"/>
      <c r="P64" s="255"/>
      <c r="Q64" s="255"/>
      <c r="R64" s="255"/>
      <c r="S64" s="255"/>
      <c r="W64" s="51"/>
      <c r="X64" s="51" t="s">
        <v>189</v>
      </c>
      <c r="Y64" s="51"/>
      <c r="Z64" s="51"/>
    </row>
    <row r="65" spans="1:26" s="125" customFormat="1" ht="26.25">
      <c r="A65" s="253" t="s">
        <v>194</v>
      </c>
      <c r="B65" s="253"/>
      <c r="C65" s="253"/>
      <c r="D65" s="253"/>
      <c r="E65" s="253"/>
      <c r="F65" s="253"/>
      <c r="G65" s="253"/>
      <c r="H65" s="253"/>
      <c r="I65" s="253"/>
      <c r="J65" s="253"/>
      <c r="K65" s="253"/>
      <c r="L65" s="253"/>
      <c r="M65" s="253"/>
      <c r="N65" s="253"/>
      <c r="O65" s="253"/>
      <c r="P65" s="253"/>
      <c r="Q65" s="253"/>
      <c r="R65" s="253"/>
      <c r="S65" s="253"/>
      <c r="W65" s="51"/>
      <c r="X65" s="51"/>
      <c r="Y65" s="51"/>
      <c r="Z65" s="51"/>
    </row>
    <row r="66" spans="1:26" s="126" customFormat="1" ht="21.75"/>
    <row r="67" spans="1:26" hidden="1"/>
    <row r="68" spans="1:26" hidden="1"/>
    <row r="69" spans="1:26" hidden="1"/>
    <row r="70" spans="1:26" hidden="1"/>
    <row r="71" spans="1:26" hidden="1"/>
    <row r="72" spans="1:26" hidden="1"/>
    <row r="73" spans="1:26" hidden="1"/>
    <row r="74" spans="1:26" hidden="1"/>
    <row r="75" spans="1:26" hidden="1"/>
    <row r="76" spans="1:26" hidden="1"/>
    <row r="77" spans="1:26" hidden="1"/>
    <row r="78" spans="1:26" hidden="1"/>
    <row r="79" spans="1:26" hidden="1"/>
    <row r="80" spans="1:26" hidden="1"/>
    <row r="84" hidden="1"/>
    <row r="85" ht="24" customHeight="1"/>
    <row r="86" ht="24" customHeight="1"/>
    <row r="87" ht="24" customHeight="1"/>
  </sheetData>
  <mergeCells count="124">
    <mergeCell ref="N8:O8"/>
    <mergeCell ref="E9:F9"/>
    <mergeCell ref="I9:J9"/>
    <mergeCell ref="A1:S1"/>
    <mergeCell ref="A2:S2"/>
    <mergeCell ref="A3:S3"/>
    <mergeCell ref="A4:S4"/>
    <mergeCell ref="B5:F5"/>
    <mergeCell ref="E11:F11"/>
    <mergeCell ref="I11:J11"/>
    <mergeCell ref="E12:F12"/>
    <mergeCell ref="I12:J12"/>
    <mergeCell ref="D13:E13"/>
    <mergeCell ref="D14:E14"/>
    <mergeCell ref="J14:K14"/>
    <mergeCell ref="B6:F6"/>
    <mergeCell ref="F8:G8"/>
    <mergeCell ref="J8:K8"/>
    <mergeCell ref="I18:J18"/>
    <mergeCell ref="K18:L18"/>
    <mergeCell ref="M18:N18"/>
    <mergeCell ref="A20:D20"/>
    <mergeCell ref="O20:S20"/>
    <mergeCell ref="A21:D21"/>
    <mergeCell ref="O21:S21"/>
    <mergeCell ref="D15:E15"/>
    <mergeCell ref="A16:B16"/>
    <mergeCell ref="D16:E16"/>
    <mergeCell ref="M16:S16"/>
    <mergeCell ref="A17:D19"/>
    <mergeCell ref="E17:H17"/>
    <mergeCell ref="I17:N17"/>
    <mergeCell ref="O17:S19"/>
    <mergeCell ref="E18:F18"/>
    <mergeCell ref="G18:H18"/>
    <mergeCell ref="A25:D25"/>
    <mergeCell ref="O25:S25"/>
    <mergeCell ref="A26:D26"/>
    <mergeCell ref="O26:S26"/>
    <mergeCell ref="A27:D27"/>
    <mergeCell ref="O27:S27"/>
    <mergeCell ref="A22:D22"/>
    <mergeCell ref="O22:S22"/>
    <mergeCell ref="A23:D23"/>
    <mergeCell ref="O23:S23"/>
    <mergeCell ref="A24:D24"/>
    <mergeCell ref="O24:S24"/>
    <mergeCell ref="A31:D31"/>
    <mergeCell ref="O31:S31"/>
    <mergeCell ref="A32:D32"/>
    <mergeCell ref="O32:S32"/>
    <mergeCell ref="A33:D33"/>
    <mergeCell ref="O33:S33"/>
    <mergeCell ref="A28:D28"/>
    <mergeCell ref="O28:S28"/>
    <mergeCell ref="A29:D29"/>
    <mergeCell ref="O29:S29"/>
    <mergeCell ref="A30:D30"/>
    <mergeCell ref="O30:S30"/>
    <mergeCell ref="A37:D37"/>
    <mergeCell ref="O37:S37"/>
    <mergeCell ref="A38:D38"/>
    <mergeCell ref="O38:S38"/>
    <mergeCell ref="A39:D39"/>
    <mergeCell ref="O39:S39"/>
    <mergeCell ref="A34:D34"/>
    <mergeCell ref="O34:S34"/>
    <mergeCell ref="A35:D35"/>
    <mergeCell ref="O35:S35"/>
    <mergeCell ref="A36:D36"/>
    <mergeCell ref="O36:S36"/>
    <mergeCell ref="A43:D43"/>
    <mergeCell ref="O43:S43"/>
    <mergeCell ref="A44:D44"/>
    <mergeCell ref="O44:S44"/>
    <mergeCell ref="A45:D45"/>
    <mergeCell ref="O45:S45"/>
    <mergeCell ref="A40:D40"/>
    <mergeCell ref="O40:S40"/>
    <mergeCell ref="A41:D41"/>
    <mergeCell ref="O41:S41"/>
    <mergeCell ref="A42:D42"/>
    <mergeCell ref="O42:S42"/>
    <mergeCell ref="A55:D55"/>
    <mergeCell ref="O55:S55"/>
    <mergeCell ref="G50:H50"/>
    <mergeCell ref="I50:J50"/>
    <mergeCell ref="K50:L50"/>
    <mergeCell ref="M50:N50"/>
    <mergeCell ref="A52:D52"/>
    <mergeCell ref="O52:S52"/>
    <mergeCell ref="A46:D46"/>
    <mergeCell ref="O46:S46"/>
    <mergeCell ref="E48:F48"/>
    <mergeCell ref="A49:A51"/>
    <mergeCell ref="B49:D51"/>
    <mergeCell ref="E49:H49"/>
    <mergeCell ref="I49:N49"/>
    <mergeCell ref="O49:S51"/>
    <mergeCell ref="E50:F50"/>
    <mergeCell ref="A65:S65"/>
    <mergeCell ref="M48:S48"/>
    <mergeCell ref="B62:D62"/>
    <mergeCell ref="O62:S62"/>
    <mergeCell ref="B63:D63"/>
    <mergeCell ref="O63:S63"/>
    <mergeCell ref="B64:D64"/>
    <mergeCell ref="O64:S64"/>
    <mergeCell ref="A59:D59"/>
    <mergeCell ref="O59:S59"/>
    <mergeCell ref="B60:D60"/>
    <mergeCell ref="O60:S60"/>
    <mergeCell ref="A61:D61"/>
    <mergeCell ref="O61:S61"/>
    <mergeCell ref="B56:D56"/>
    <mergeCell ref="O56:S56"/>
    <mergeCell ref="B57:D57"/>
    <mergeCell ref="O57:S57"/>
    <mergeCell ref="B58:D58"/>
    <mergeCell ref="O58:S58"/>
    <mergeCell ref="A53:D53"/>
    <mergeCell ref="O53:S53"/>
    <mergeCell ref="B54:D54"/>
    <mergeCell ref="O54:S54"/>
  </mergeCells>
  <printOptions horizontalCentered="1"/>
  <pageMargins left="0.11811023622047245" right="0" top="0.39370078740157483" bottom="0.39370078740157483" header="0.23622047244094491" footer="0"/>
  <pageSetup paperSize="9" scale="58" fitToWidth="0" orientation="landscape" r:id="rId1"/>
  <headerFooter>
    <oddHeader>&amp;Rหน้าที่ &amp;P / &amp;N</oddHeader>
  </headerFooter>
  <rowBreaks count="3" manualBreakCount="3">
    <brk id="33" max="16383" man="1"/>
    <brk id="46" max="16383" man="1"/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84"/>
  <sheetViews>
    <sheetView view="pageBreakPreview" topLeftCell="A28" zoomScale="80" zoomScaleNormal="80" zoomScaleSheetLayoutView="80" workbookViewId="0">
      <selection activeCell="A16" sqref="A16:B16"/>
    </sheetView>
  </sheetViews>
  <sheetFormatPr defaultColWidth="9" defaultRowHeight="12.75" outlineLevelRow="1"/>
  <cols>
    <col min="1" max="1" width="19" customWidth="1"/>
    <col min="2" max="2" width="13.5703125" customWidth="1"/>
    <col min="3" max="3" width="11" customWidth="1"/>
    <col min="4" max="4" width="20.5703125" customWidth="1"/>
    <col min="5" max="5" width="10.5703125" customWidth="1"/>
    <col min="6" max="6" width="13.5703125" customWidth="1"/>
    <col min="7" max="7" width="10.5703125" customWidth="1"/>
    <col min="8" max="8" width="15.5703125" customWidth="1"/>
    <col min="9" max="9" width="10.5703125" customWidth="1"/>
    <col min="10" max="10" width="13.5703125" customWidth="1"/>
    <col min="11" max="11" width="13.140625" customWidth="1"/>
    <col min="12" max="12" width="13.5703125" customWidth="1"/>
    <col min="13" max="13" width="10.5703125" customWidth="1"/>
    <col min="14" max="14" width="13.5703125" customWidth="1"/>
    <col min="15" max="19" width="7.5703125" customWidth="1"/>
    <col min="20" max="22" width="9" hidden="1" customWidth="1"/>
    <col min="23" max="23" width="65.5703125" hidden="1" customWidth="1"/>
    <col min="24" max="24" width="45.5703125" hidden="1" customWidth="1"/>
    <col min="25" max="25" width="65.5703125" hidden="1" customWidth="1"/>
    <col min="26" max="26" width="35.5703125" hidden="1" customWidth="1"/>
    <col min="257" max="257" width="19" customWidth="1"/>
    <col min="258" max="258" width="13.5703125" customWidth="1"/>
    <col min="259" max="259" width="11" customWidth="1"/>
    <col min="260" max="260" width="20.5703125" customWidth="1"/>
    <col min="261" max="261" width="10.5703125" customWidth="1"/>
    <col min="262" max="262" width="13.5703125" customWidth="1"/>
    <col min="263" max="263" width="10.5703125" customWidth="1"/>
    <col min="264" max="264" width="13.5703125" customWidth="1"/>
    <col min="265" max="265" width="10.5703125" customWidth="1"/>
    <col min="266" max="266" width="13.5703125" customWidth="1"/>
    <col min="267" max="267" width="10.5703125" customWidth="1"/>
    <col min="268" max="268" width="13.5703125" customWidth="1"/>
    <col min="269" max="269" width="10.5703125" customWidth="1"/>
    <col min="270" max="270" width="13.5703125" customWidth="1"/>
    <col min="271" max="275" width="7.5703125" customWidth="1"/>
    <col min="276" max="282" width="0" hidden="1" customWidth="1"/>
    <col min="513" max="513" width="19" customWidth="1"/>
    <col min="514" max="514" width="13.5703125" customWidth="1"/>
    <col min="515" max="515" width="11" customWidth="1"/>
    <col min="516" max="516" width="20.5703125" customWidth="1"/>
    <col min="517" max="517" width="10.5703125" customWidth="1"/>
    <col min="518" max="518" width="13.5703125" customWidth="1"/>
    <col min="519" max="519" width="10.5703125" customWidth="1"/>
    <col min="520" max="520" width="13.5703125" customWidth="1"/>
    <col min="521" max="521" width="10.5703125" customWidth="1"/>
    <col min="522" max="522" width="13.5703125" customWidth="1"/>
    <col min="523" max="523" width="10.5703125" customWidth="1"/>
    <col min="524" max="524" width="13.5703125" customWidth="1"/>
    <col min="525" max="525" width="10.5703125" customWidth="1"/>
    <col min="526" max="526" width="13.5703125" customWidth="1"/>
    <col min="527" max="531" width="7.5703125" customWidth="1"/>
    <col min="532" max="538" width="0" hidden="1" customWidth="1"/>
    <col min="769" max="769" width="19" customWidth="1"/>
    <col min="770" max="770" width="13.5703125" customWidth="1"/>
    <col min="771" max="771" width="11" customWidth="1"/>
    <col min="772" max="772" width="20.5703125" customWidth="1"/>
    <col min="773" max="773" width="10.5703125" customWidth="1"/>
    <col min="774" max="774" width="13.5703125" customWidth="1"/>
    <col min="775" max="775" width="10.5703125" customWidth="1"/>
    <col min="776" max="776" width="13.5703125" customWidth="1"/>
    <col min="777" max="777" width="10.5703125" customWidth="1"/>
    <col min="778" max="778" width="13.5703125" customWidth="1"/>
    <col min="779" max="779" width="10.5703125" customWidth="1"/>
    <col min="780" max="780" width="13.5703125" customWidth="1"/>
    <col min="781" max="781" width="10.5703125" customWidth="1"/>
    <col min="782" max="782" width="13.5703125" customWidth="1"/>
    <col min="783" max="787" width="7.5703125" customWidth="1"/>
    <col min="788" max="794" width="0" hidden="1" customWidth="1"/>
    <col min="1025" max="1025" width="19" customWidth="1"/>
    <col min="1026" max="1026" width="13.5703125" customWidth="1"/>
    <col min="1027" max="1027" width="11" customWidth="1"/>
    <col min="1028" max="1028" width="20.5703125" customWidth="1"/>
    <col min="1029" max="1029" width="10.5703125" customWidth="1"/>
    <col min="1030" max="1030" width="13.5703125" customWidth="1"/>
    <col min="1031" max="1031" width="10.5703125" customWidth="1"/>
    <col min="1032" max="1032" width="13.5703125" customWidth="1"/>
    <col min="1033" max="1033" width="10.5703125" customWidth="1"/>
    <col min="1034" max="1034" width="13.5703125" customWidth="1"/>
    <col min="1035" max="1035" width="10.5703125" customWidth="1"/>
    <col min="1036" max="1036" width="13.5703125" customWidth="1"/>
    <col min="1037" max="1037" width="10.5703125" customWidth="1"/>
    <col min="1038" max="1038" width="13.5703125" customWidth="1"/>
    <col min="1039" max="1043" width="7.5703125" customWidth="1"/>
    <col min="1044" max="1050" width="0" hidden="1" customWidth="1"/>
    <col min="1281" max="1281" width="19" customWidth="1"/>
    <col min="1282" max="1282" width="13.5703125" customWidth="1"/>
    <col min="1283" max="1283" width="11" customWidth="1"/>
    <col min="1284" max="1284" width="20.5703125" customWidth="1"/>
    <col min="1285" max="1285" width="10.5703125" customWidth="1"/>
    <col min="1286" max="1286" width="13.5703125" customWidth="1"/>
    <col min="1287" max="1287" width="10.5703125" customWidth="1"/>
    <col min="1288" max="1288" width="13.5703125" customWidth="1"/>
    <col min="1289" max="1289" width="10.5703125" customWidth="1"/>
    <col min="1290" max="1290" width="13.5703125" customWidth="1"/>
    <col min="1291" max="1291" width="10.5703125" customWidth="1"/>
    <col min="1292" max="1292" width="13.5703125" customWidth="1"/>
    <col min="1293" max="1293" width="10.5703125" customWidth="1"/>
    <col min="1294" max="1294" width="13.5703125" customWidth="1"/>
    <col min="1295" max="1299" width="7.5703125" customWidth="1"/>
    <col min="1300" max="1306" width="0" hidden="1" customWidth="1"/>
    <col min="1537" max="1537" width="19" customWidth="1"/>
    <col min="1538" max="1538" width="13.5703125" customWidth="1"/>
    <col min="1539" max="1539" width="11" customWidth="1"/>
    <col min="1540" max="1540" width="20.5703125" customWidth="1"/>
    <col min="1541" max="1541" width="10.5703125" customWidth="1"/>
    <col min="1542" max="1542" width="13.5703125" customWidth="1"/>
    <col min="1543" max="1543" width="10.5703125" customWidth="1"/>
    <col min="1544" max="1544" width="13.5703125" customWidth="1"/>
    <col min="1545" max="1545" width="10.5703125" customWidth="1"/>
    <col min="1546" max="1546" width="13.5703125" customWidth="1"/>
    <col min="1547" max="1547" width="10.5703125" customWidth="1"/>
    <col min="1548" max="1548" width="13.5703125" customWidth="1"/>
    <col min="1549" max="1549" width="10.5703125" customWidth="1"/>
    <col min="1550" max="1550" width="13.5703125" customWidth="1"/>
    <col min="1551" max="1555" width="7.5703125" customWidth="1"/>
    <col min="1556" max="1562" width="0" hidden="1" customWidth="1"/>
    <col min="1793" max="1793" width="19" customWidth="1"/>
    <col min="1794" max="1794" width="13.5703125" customWidth="1"/>
    <col min="1795" max="1795" width="11" customWidth="1"/>
    <col min="1796" max="1796" width="20.5703125" customWidth="1"/>
    <col min="1797" max="1797" width="10.5703125" customWidth="1"/>
    <col min="1798" max="1798" width="13.5703125" customWidth="1"/>
    <col min="1799" max="1799" width="10.5703125" customWidth="1"/>
    <col min="1800" max="1800" width="13.5703125" customWidth="1"/>
    <col min="1801" max="1801" width="10.5703125" customWidth="1"/>
    <col min="1802" max="1802" width="13.5703125" customWidth="1"/>
    <col min="1803" max="1803" width="10.5703125" customWidth="1"/>
    <col min="1804" max="1804" width="13.5703125" customWidth="1"/>
    <col min="1805" max="1805" width="10.5703125" customWidth="1"/>
    <col min="1806" max="1806" width="13.5703125" customWidth="1"/>
    <col min="1807" max="1811" width="7.5703125" customWidth="1"/>
    <col min="1812" max="1818" width="0" hidden="1" customWidth="1"/>
    <col min="2049" max="2049" width="19" customWidth="1"/>
    <col min="2050" max="2050" width="13.5703125" customWidth="1"/>
    <col min="2051" max="2051" width="11" customWidth="1"/>
    <col min="2052" max="2052" width="20.5703125" customWidth="1"/>
    <col min="2053" max="2053" width="10.5703125" customWidth="1"/>
    <col min="2054" max="2054" width="13.5703125" customWidth="1"/>
    <col min="2055" max="2055" width="10.5703125" customWidth="1"/>
    <col min="2056" max="2056" width="13.5703125" customWidth="1"/>
    <col min="2057" max="2057" width="10.5703125" customWidth="1"/>
    <col min="2058" max="2058" width="13.5703125" customWidth="1"/>
    <col min="2059" max="2059" width="10.5703125" customWidth="1"/>
    <col min="2060" max="2060" width="13.5703125" customWidth="1"/>
    <col min="2061" max="2061" width="10.5703125" customWidth="1"/>
    <col min="2062" max="2062" width="13.5703125" customWidth="1"/>
    <col min="2063" max="2067" width="7.5703125" customWidth="1"/>
    <col min="2068" max="2074" width="0" hidden="1" customWidth="1"/>
    <col min="2305" max="2305" width="19" customWidth="1"/>
    <col min="2306" max="2306" width="13.5703125" customWidth="1"/>
    <col min="2307" max="2307" width="11" customWidth="1"/>
    <col min="2308" max="2308" width="20.5703125" customWidth="1"/>
    <col min="2309" max="2309" width="10.5703125" customWidth="1"/>
    <col min="2310" max="2310" width="13.5703125" customWidth="1"/>
    <col min="2311" max="2311" width="10.5703125" customWidth="1"/>
    <col min="2312" max="2312" width="13.5703125" customWidth="1"/>
    <col min="2313" max="2313" width="10.5703125" customWidth="1"/>
    <col min="2314" max="2314" width="13.5703125" customWidth="1"/>
    <col min="2315" max="2315" width="10.5703125" customWidth="1"/>
    <col min="2316" max="2316" width="13.5703125" customWidth="1"/>
    <col min="2317" max="2317" width="10.5703125" customWidth="1"/>
    <col min="2318" max="2318" width="13.5703125" customWidth="1"/>
    <col min="2319" max="2323" width="7.5703125" customWidth="1"/>
    <col min="2324" max="2330" width="0" hidden="1" customWidth="1"/>
    <col min="2561" max="2561" width="19" customWidth="1"/>
    <col min="2562" max="2562" width="13.5703125" customWidth="1"/>
    <col min="2563" max="2563" width="11" customWidth="1"/>
    <col min="2564" max="2564" width="20.5703125" customWidth="1"/>
    <col min="2565" max="2565" width="10.5703125" customWidth="1"/>
    <col min="2566" max="2566" width="13.5703125" customWidth="1"/>
    <col min="2567" max="2567" width="10.5703125" customWidth="1"/>
    <col min="2568" max="2568" width="13.5703125" customWidth="1"/>
    <col min="2569" max="2569" width="10.5703125" customWidth="1"/>
    <col min="2570" max="2570" width="13.5703125" customWidth="1"/>
    <col min="2571" max="2571" width="10.5703125" customWidth="1"/>
    <col min="2572" max="2572" width="13.5703125" customWidth="1"/>
    <col min="2573" max="2573" width="10.5703125" customWidth="1"/>
    <col min="2574" max="2574" width="13.5703125" customWidth="1"/>
    <col min="2575" max="2579" width="7.5703125" customWidth="1"/>
    <col min="2580" max="2586" width="0" hidden="1" customWidth="1"/>
    <col min="2817" max="2817" width="19" customWidth="1"/>
    <col min="2818" max="2818" width="13.5703125" customWidth="1"/>
    <col min="2819" max="2819" width="11" customWidth="1"/>
    <col min="2820" max="2820" width="20.5703125" customWidth="1"/>
    <col min="2821" max="2821" width="10.5703125" customWidth="1"/>
    <col min="2822" max="2822" width="13.5703125" customWidth="1"/>
    <col min="2823" max="2823" width="10.5703125" customWidth="1"/>
    <col min="2824" max="2824" width="13.5703125" customWidth="1"/>
    <col min="2825" max="2825" width="10.5703125" customWidth="1"/>
    <col min="2826" max="2826" width="13.5703125" customWidth="1"/>
    <col min="2827" max="2827" width="10.5703125" customWidth="1"/>
    <col min="2828" max="2828" width="13.5703125" customWidth="1"/>
    <col min="2829" max="2829" width="10.5703125" customWidth="1"/>
    <col min="2830" max="2830" width="13.5703125" customWidth="1"/>
    <col min="2831" max="2835" width="7.5703125" customWidth="1"/>
    <col min="2836" max="2842" width="0" hidden="1" customWidth="1"/>
    <col min="3073" max="3073" width="19" customWidth="1"/>
    <col min="3074" max="3074" width="13.5703125" customWidth="1"/>
    <col min="3075" max="3075" width="11" customWidth="1"/>
    <col min="3076" max="3076" width="20.5703125" customWidth="1"/>
    <col min="3077" max="3077" width="10.5703125" customWidth="1"/>
    <col min="3078" max="3078" width="13.5703125" customWidth="1"/>
    <col min="3079" max="3079" width="10.5703125" customWidth="1"/>
    <col min="3080" max="3080" width="13.5703125" customWidth="1"/>
    <col min="3081" max="3081" width="10.5703125" customWidth="1"/>
    <col min="3082" max="3082" width="13.5703125" customWidth="1"/>
    <col min="3083" max="3083" width="10.5703125" customWidth="1"/>
    <col min="3084" max="3084" width="13.5703125" customWidth="1"/>
    <col min="3085" max="3085" width="10.5703125" customWidth="1"/>
    <col min="3086" max="3086" width="13.5703125" customWidth="1"/>
    <col min="3087" max="3091" width="7.5703125" customWidth="1"/>
    <col min="3092" max="3098" width="0" hidden="1" customWidth="1"/>
    <col min="3329" max="3329" width="19" customWidth="1"/>
    <col min="3330" max="3330" width="13.5703125" customWidth="1"/>
    <col min="3331" max="3331" width="11" customWidth="1"/>
    <col min="3332" max="3332" width="20.5703125" customWidth="1"/>
    <col min="3333" max="3333" width="10.5703125" customWidth="1"/>
    <col min="3334" max="3334" width="13.5703125" customWidth="1"/>
    <col min="3335" max="3335" width="10.5703125" customWidth="1"/>
    <col min="3336" max="3336" width="13.5703125" customWidth="1"/>
    <col min="3337" max="3337" width="10.5703125" customWidth="1"/>
    <col min="3338" max="3338" width="13.5703125" customWidth="1"/>
    <col min="3339" max="3339" width="10.5703125" customWidth="1"/>
    <col min="3340" max="3340" width="13.5703125" customWidth="1"/>
    <col min="3341" max="3341" width="10.5703125" customWidth="1"/>
    <col min="3342" max="3342" width="13.5703125" customWidth="1"/>
    <col min="3343" max="3347" width="7.5703125" customWidth="1"/>
    <col min="3348" max="3354" width="0" hidden="1" customWidth="1"/>
    <col min="3585" max="3585" width="19" customWidth="1"/>
    <col min="3586" max="3586" width="13.5703125" customWidth="1"/>
    <col min="3587" max="3587" width="11" customWidth="1"/>
    <col min="3588" max="3588" width="20.5703125" customWidth="1"/>
    <col min="3589" max="3589" width="10.5703125" customWidth="1"/>
    <col min="3590" max="3590" width="13.5703125" customWidth="1"/>
    <col min="3591" max="3591" width="10.5703125" customWidth="1"/>
    <col min="3592" max="3592" width="13.5703125" customWidth="1"/>
    <col min="3593" max="3593" width="10.5703125" customWidth="1"/>
    <col min="3594" max="3594" width="13.5703125" customWidth="1"/>
    <col min="3595" max="3595" width="10.5703125" customWidth="1"/>
    <col min="3596" max="3596" width="13.5703125" customWidth="1"/>
    <col min="3597" max="3597" width="10.5703125" customWidth="1"/>
    <col min="3598" max="3598" width="13.5703125" customWidth="1"/>
    <col min="3599" max="3603" width="7.5703125" customWidth="1"/>
    <col min="3604" max="3610" width="0" hidden="1" customWidth="1"/>
    <col min="3841" max="3841" width="19" customWidth="1"/>
    <col min="3842" max="3842" width="13.5703125" customWidth="1"/>
    <col min="3843" max="3843" width="11" customWidth="1"/>
    <col min="3844" max="3844" width="20.5703125" customWidth="1"/>
    <col min="3845" max="3845" width="10.5703125" customWidth="1"/>
    <col min="3846" max="3846" width="13.5703125" customWidth="1"/>
    <col min="3847" max="3847" width="10.5703125" customWidth="1"/>
    <col min="3848" max="3848" width="13.5703125" customWidth="1"/>
    <col min="3849" max="3849" width="10.5703125" customWidth="1"/>
    <col min="3850" max="3850" width="13.5703125" customWidth="1"/>
    <col min="3851" max="3851" width="10.5703125" customWidth="1"/>
    <col min="3852" max="3852" width="13.5703125" customWidth="1"/>
    <col min="3853" max="3853" width="10.5703125" customWidth="1"/>
    <col min="3854" max="3854" width="13.5703125" customWidth="1"/>
    <col min="3855" max="3859" width="7.5703125" customWidth="1"/>
    <col min="3860" max="3866" width="0" hidden="1" customWidth="1"/>
    <col min="4097" max="4097" width="19" customWidth="1"/>
    <col min="4098" max="4098" width="13.5703125" customWidth="1"/>
    <col min="4099" max="4099" width="11" customWidth="1"/>
    <col min="4100" max="4100" width="20.5703125" customWidth="1"/>
    <col min="4101" max="4101" width="10.5703125" customWidth="1"/>
    <col min="4102" max="4102" width="13.5703125" customWidth="1"/>
    <col min="4103" max="4103" width="10.5703125" customWidth="1"/>
    <col min="4104" max="4104" width="13.5703125" customWidth="1"/>
    <col min="4105" max="4105" width="10.5703125" customWidth="1"/>
    <col min="4106" max="4106" width="13.5703125" customWidth="1"/>
    <col min="4107" max="4107" width="10.5703125" customWidth="1"/>
    <col min="4108" max="4108" width="13.5703125" customWidth="1"/>
    <col min="4109" max="4109" width="10.5703125" customWidth="1"/>
    <col min="4110" max="4110" width="13.5703125" customWidth="1"/>
    <col min="4111" max="4115" width="7.5703125" customWidth="1"/>
    <col min="4116" max="4122" width="0" hidden="1" customWidth="1"/>
    <col min="4353" max="4353" width="19" customWidth="1"/>
    <col min="4354" max="4354" width="13.5703125" customWidth="1"/>
    <col min="4355" max="4355" width="11" customWidth="1"/>
    <col min="4356" max="4356" width="20.5703125" customWidth="1"/>
    <col min="4357" max="4357" width="10.5703125" customWidth="1"/>
    <col min="4358" max="4358" width="13.5703125" customWidth="1"/>
    <col min="4359" max="4359" width="10.5703125" customWidth="1"/>
    <col min="4360" max="4360" width="13.5703125" customWidth="1"/>
    <col min="4361" max="4361" width="10.5703125" customWidth="1"/>
    <col min="4362" max="4362" width="13.5703125" customWidth="1"/>
    <col min="4363" max="4363" width="10.5703125" customWidth="1"/>
    <col min="4364" max="4364" width="13.5703125" customWidth="1"/>
    <col min="4365" max="4365" width="10.5703125" customWidth="1"/>
    <col min="4366" max="4366" width="13.5703125" customWidth="1"/>
    <col min="4367" max="4371" width="7.5703125" customWidth="1"/>
    <col min="4372" max="4378" width="0" hidden="1" customWidth="1"/>
    <col min="4609" max="4609" width="19" customWidth="1"/>
    <col min="4610" max="4610" width="13.5703125" customWidth="1"/>
    <col min="4611" max="4611" width="11" customWidth="1"/>
    <col min="4612" max="4612" width="20.5703125" customWidth="1"/>
    <col min="4613" max="4613" width="10.5703125" customWidth="1"/>
    <col min="4614" max="4614" width="13.5703125" customWidth="1"/>
    <col min="4615" max="4615" width="10.5703125" customWidth="1"/>
    <col min="4616" max="4616" width="13.5703125" customWidth="1"/>
    <col min="4617" max="4617" width="10.5703125" customWidth="1"/>
    <col min="4618" max="4618" width="13.5703125" customWidth="1"/>
    <col min="4619" max="4619" width="10.5703125" customWidth="1"/>
    <col min="4620" max="4620" width="13.5703125" customWidth="1"/>
    <col min="4621" max="4621" width="10.5703125" customWidth="1"/>
    <col min="4622" max="4622" width="13.5703125" customWidth="1"/>
    <col min="4623" max="4627" width="7.5703125" customWidth="1"/>
    <col min="4628" max="4634" width="0" hidden="1" customWidth="1"/>
    <col min="4865" max="4865" width="19" customWidth="1"/>
    <col min="4866" max="4866" width="13.5703125" customWidth="1"/>
    <col min="4867" max="4867" width="11" customWidth="1"/>
    <col min="4868" max="4868" width="20.5703125" customWidth="1"/>
    <col min="4869" max="4869" width="10.5703125" customWidth="1"/>
    <col min="4870" max="4870" width="13.5703125" customWidth="1"/>
    <col min="4871" max="4871" width="10.5703125" customWidth="1"/>
    <col min="4872" max="4872" width="13.5703125" customWidth="1"/>
    <col min="4873" max="4873" width="10.5703125" customWidth="1"/>
    <col min="4874" max="4874" width="13.5703125" customWidth="1"/>
    <col min="4875" max="4875" width="10.5703125" customWidth="1"/>
    <col min="4876" max="4876" width="13.5703125" customWidth="1"/>
    <col min="4877" max="4877" width="10.5703125" customWidth="1"/>
    <col min="4878" max="4878" width="13.5703125" customWidth="1"/>
    <col min="4879" max="4883" width="7.5703125" customWidth="1"/>
    <col min="4884" max="4890" width="0" hidden="1" customWidth="1"/>
    <col min="5121" max="5121" width="19" customWidth="1"/>
    <col min="5122" max="5122" width="13.5703125" customWidth="1"/>
    <col min="5123" max="5123" width="11" customWidth="1"/>
    <col min="5124" max="5124" width="20.5703125" customWidth="1"/>
    <col min="5125" max="5125" width="10.5703125" customWidth="1"/>
    <col min="5126" max="5126" width="13.5703125" customWidth="1"/>
    <col min="5127" max="5127" width="10.5703125" customWidth="1"/>
    <col min="5128" max="5128" width="13.5703125" customWidth="1"/>
    <col min="5129" max="5129" width="10.5703125" customWidth="1"/>
    <col min="5130" max="5130" width="13.5703125" customWidth="1"/>
    <col min="5131" max="5131" width="10.5703125" customWidth="1"/>
    <col min="5132" max="5132" width="13.5703125" customWidth="1"/>
    <col min="5133" max="5133" width="10.5703125" customWidth="1"/>
    <col min="5134" max="5134" width="13.5703125" customWidth="1"/>
    <col min="5135" max="5139" width="7.5703125" customWidth="1"/>
    <col min="5140" max="5146" width="0" hidden="1" customWidth="1"/>
    <col min="5377" max="5377" width="19" customWidth="1"/>
    <col min="5378" max="5378" width="13.5703125" customWidth="1"/>
    <col min="5379" max="5379" width="11" customWidth="1"/>
    <col min="5380" max="5380" width="20.5703125" customWidth="1"/>
    <col min="5381" max="5381" width="10.5703125" customWidth="1"/>
    <col min="5382" max="5382" width="13.5703125" customWidth="1"/>
    <col min="5383" max="5383" width="10.5703125" customWidth="1"/>
    <col min="5384" max="5384" width="13.5703125" customWidth="1"/>
    <col min="5385" max="5385" width="10.5703125" customWidth="1"/>
    <col min="5386" max="5386" width="13.5703125" customWidth="1"/>
    <col min="5387" max="5387" width="10.5703125" customWidth="1"/>
    <col min="5388" max="5388" width="13.5703125" customWidth="1"/>
    <col min="5389" max="5389" width="10.5703125" customWidth="1"/>
    <col min="5390" max="5390" width="13.5703125" customWidth="1"/>
    <col min="5391" max="5395" width="7.5703125" customWidth="1"/>
    <col min="5396" max="5402" width="0" hidden="1" customWidth="1"/>
    <col min="5633" max="5633" width="19" customWidth="1"/>
    <col min="5634" max="5634" width="13.5703125" customWidth="1"/>
    <col min="5635" max="5635" width="11" customWidth="1"/>
    <col min="5636" max="5636" width="20.5703125" customWidth="1"/>
    <col min="5637" max="5637" width="10.5703125" customWidth="1"/>
    <col min="5638" max="5638" width="13.5703125" customWidth="1"/>
    <col min="5639" max="5639" width="10.5703125" customWidth="1"/>
    <col min="5640" max="5640" width="13.5703125" customWidth="1"/>
    <col min="5641" max="5641" width="10.5703125" customWidth="1"/>
    <col min="5642" max="5642" width="13.5703125" customWidth="1"/>
    <col min="5643" max="5643" width="10.5703125" customWidth="1"/>
    <col min="5644" max="5644" width="13.5703125" customWidth="1"/>
    <col min="5645" max="5645" width="10.5703125" customWidth="1"/>
    <col min="5646" max="5646" width="13.5703125" customWidth="1"/>
    <col min="5647" max="5651" width="7.5703125" customWidth="1"/>
    <col min="5652" max="5658" width="0" hidden="1" customWidth="1"/>
    <col min="5889" max="5889" width="19" customWidth="1"/>
    <col min="5890" max="5890" width="13.5703125" customWidth="1"/>
    <col min="5891" max="5891" width="11" customWidth="1"/>
    <col min="5892" max="5892" width="20.5703125" customWidth="1"/>
    <col min="5893" max="5893" width="10.5703125" customWidth="1"/>
    <col min="5894" max="5894" width="13.5703125" customWidth="1"/>
    <col min="5895" max="5895" width="10.5703125" customWidth="1"/>
    <col min="5896" max="5896" width="13.5703125" customWidth="1"/>
    <col min="5897" max="5897" width="10.5703125" customWidth="1"/>
    <col min="5898" max="5898" width="13.5703125" customWidth="1"/>
    <col min="5899" max="5899" width="10.5703125" customWidth="1"/>
    <col min="5900" max="5900" width="13.5703125" customWidth="1"/>
    <col min="5901" max="5901" width="10.5703125" customWidth="1"/>
    <col min="5902" max="5902" width="13.5703125" customWidth="1"/>
    <col min="5903" max="5907" width="7.5703125" customWidth="1"/>
    <col min="5908" max="5914" width="0" hidden="1" customWidth="1"/>
    <col min="6145" max="6145" width="19" customWidth="1"/>
    <col min="6146" max="6146" width="13.5703125" customWidth="1"/>
    <col min="6147" max="6147" width="11" customWidth="1"/>
    <col min="6148" max="6148" width="20.5703125" customWidth="1"/>
    <col min="6149" max="6149" width="10.5703125" customWidth="1"/>
    <col min="6150" max="6150" width="13.5703125" customWidth="1"/>
    <col min="6151" max="6151" width="10.5703125" customWidth="1"/>
    <col min="6152" max="6152" width="13.5703125" customWidth="1"/>
    <col min="6153" max="6153" width="10.5703125" customWidth="1"/>
    <col min="6154" max="6154" width="13.5703125" customWidth="1"/>
    <col min="6155" max="6155" width="10.5703125" customWidth="1"/>
    <col min="6156" max="6156" width="13.5703125" customWidth="1"/>
    <col min="6157" max="6157" width="10.5703125" customWidth="1"/>
    <col min="6158" max="6158" width="13.5703125" customWidth="1"/>
    <col min="6159" max="6163" width="7.5703125" customWidth="1"/>
    <col min="6164" max="6170" width="0" hidden="1" customWidth="1"/>
    <col min="6401" max="6401" width="19" customWidth="1"/>
    <col min="6402" max="6402" width="13.5703125" customWidth="1"/>
    <col min="6403" max="6403" width="11" customWidth="1"/>
    <col min="6404" max="6404" width="20.5703125" customWidth="1"/>
    <col min="6405" max="6405" width="10.5703125" customWidth="1"/>
    <col min="6406" max="6406" width="13.5703125" customWidth="1"/>
    <col min="6407" max="6407" width="10.5703125" customWidth="1"/>
    <col min="6408" max="6408" width="13.5703125" customWidth="1"/>
    <col min="6409" max="6409" width="10.5703125" customWidth="1"/>
    <col min="6410" max="6410" width="13.5703125" customWidth="1"/>
    <col min="6411" max="6411" width="10.5703125" customWidth="1"/>
    <col min="6412" max="6412" width="13.5703125" customWidth="1"/>
    <col min="6413" max="6413" width="10.5703125" customWidth="1"/>
    <col min="6414" max="6414" width="13.5703125" customWidth="1"/>
    <col min="6415" max="6419" width="7.5703125" customWidth="1"/>
    <col min="6420" max="6426" width="0" hidden="1" customWidth="1"/>
    <col min="6657" max="6657" width="19" customWidth="1"/>
    <col min="6658" max="6658" width="13.5703125" customWidth="1"/>
    <col min="6659" max="6659" width="11" customWidth="1"/>
    <col min="6660" max="6660" width="20.5703125" customWidth="1"/>
    <col min="6661" max="6661" width="10.5703125" customWidth="1"/>
    <col min="6662" max="6662" width="13.5703125" customWidth="1"/>
    <col min="6663" max="6663" width="10.5703125" customWidth="1"/>
    <col min="6664" max="6664" width="13.5703125" customWidth="1"/>
    <col min="6665" max="6665" width="10.5703125" customWidth="1"/>
    <col min="6666" max="6666" width="13.5703125" customWidth="1"/>
    <col min="6667" max="6667" width="10.5703125" customWidth="1"/>
    <col min="6668" max="6668" width="13.5703125" customWidth="1"/>
    <col min="6669" max="6669" width="10.5703125" customWidth="1"/>
    <col min="6670" max="6670" width="13.5703125" customWidth="1"/>
    <col min="6671" max="6675" width="7.5703125" customWidth="1"/>
    <col min="6676" max="6682" width="0" hidden="1" customWidth="1"/>
    <col min="6913" max="6913" width="19" customWidth="1"/>
    <col min="6914" max="6914" width="13.5703125" customWidth="1"/>
    <col min="6915" max="6915" width="11" customWidth="1"/>
    <col min="6916" max="6916" width="20.5703125" customWidth="1"/>
    <col min="6917" max="6917" width="10.5703125" customWidth="1"/>
    <col min="6918" max="6918" width="13.5703125" customWidth="1"/>
    <col min="6919" max="6919" width="10.5703125" customWidth="1"/>
    <col min="6920" max="6920" width="13.5703125" customWidth="1"/>
    <col min="6921" max="6921" width="10.5703125" customWidth="1"/>
    <col min="6922" max="6922" width="13.5703125" customWidth="1"/>
    <col min="6923" max="6923" width="10.5703125" customWidth="1"/>
    <col min="6924" max="6924" width="13.5703125" customWidth="1"/>
    <col min="6925" max="6925" width="10.5703125" customWidth="1"/>
    <col min="6926" max="6926" width="13.5703125" customWidth="1"/>
    <col min="6927" max="6931" width="7.5703125" customWidth="1"/>
    <col min="6932" max="6938" width="0" hidden="1" customWidth="1"/>
    <col min="7169" max="7169" width="19" customWidth="1"/>
    <col min="7170" max="7170" width="13.5703125" customWidth="1"/>
    <col min="7171" max="7171" width="11" customWidth="1"/>
    <col min="7172" max="7172" width="20.5703125" customWidth="1"/>
    <col min="7173" max="7173" width="10.5703125" customWidth="1"/>
    <col min="7174" max="7174" width="13.5703125" customWidth="1"/>
    <col min="7175" max="7175" width="10.5703125" customWidth="1"/>
    <col min="7176" max="7176" width="13.5703125" customWidth="1"/>
    <col min="7177" max="7177" width="10.5703125" customWidth="1"/>
    <col min="7178" max="7178" width="13.5703125" customWidth="1"/>
    <col min="7179" max="7179" width="10.5703125" customWidth="1"/>
    <col min="7180" max="7180" width="13.5703125" customWidth="1"/>
    <col min="7181" max="7181" width="10.5703125" customWidth="1"/>
    <col min="7182" max="7182" width="13.5703125" customWidth="1"/>
    <col min="7183" max="7187" width="7.5703125" customWidth="1"/>
    <col min="7188" max="7194" width="0" hidden="1" customWidth="1"/>
    <col min="7425" max="7425" width="19" customWidth="1"/>
    <col min="7426" max="7426" width="13.5703125" customWidth="1"/>
    <col min="7427" max="7427" width="11" customWidth="1"/>
    <col min="7428" max="7428" width="20.5703125" customWidth="1"/>
    <col min="7429" max="7429" width="10.5703125" customWidth="1"/>
    <col min="7430" max="7430" width="13.5703125" customWidth="1"/>
    <col min="7431" max="7431" width="10.5703125" customWidth="1"/>
    <col min="7432" max="7432" width="13.5703125" customWidth="1"/>
    <col min="7433" max="7433" width="10.5703125" customWidth="1"/>
    <col min="7434" max="7434" width="13.5703125" customWidth="1"/>
    <col min="7435" max="7435" width="10.5703125" customWidth="1"/>
    <col min="7436" max="7436" width="13.5703125" customWidth="1"/>
    <col min="7437" max="7437" width="10.5703125" customWidth="1"/>
    <col min="7438" max="7438" width="13.5703125" customWidth="1"/>
    <col min="7439" max="7443" width="7.5703125" customWidth="1"/>
    <col min="7444" max="7450" width="0" hidden="1" customWidth="1"/>
    <col min="7681" max="7681" width="19" customWidth="1"/>
    <col min="7682" max="7682" width="13.5703125" customWidth="1"/>
    <col min="7683" max="7683" width="11" customWidth="1"/>
    <col min="7684" max="7684" width="20.5703125" customWidth="1"/>
    <col min="7685" max="7685" width="10.5703125" customWidth="1"/>
    <col min="7686" max="7686" width="13.5703125" customWidth="1"/>
    <col min="7687" max="7687" width="10.5703125" customWidth="1"/>
    <col min="7688" max="7688" width="13.5703125" customWidth="1"/>
    <col min="7689" max="7689" width="10.5703125" customWidth="1"/>
    <col min="7690" max="7690" width="13.5703125" customWidth="1"/>
    <col min="7691" max="7691" width="10.5703125" customWidth="1"/>
    <col min="7692" max="7692" width="13.5703125" customWidth="1"/>
    <col min="7693" max="7693" width="10.5703125" customWidth="1"/>
    <col min="7694" max="7694" width="13.5703125" customWidth="1"/>
    <col min="7695" max="7699" width="7.5703125" customWidth="1"/>
    <col min="7700" max="7706" width="0" hidden="1" customWidth="1"/>
    <col min="7937" max="7937" width="19" customWidth="1"/>
    <col min="7938" max="7938" width="13.5703125" customWidth="1"/>
    <col min="7939" max="7939" width="11" customWidth="1"/>
    <col min="7940" max="7940" width="20.5703125" customWidth="1"/>
    <col min="7941" max="7941" width="10.5703125" customWidth="1"/>
    <col min="7942" max="7942" width="13.5703125" customWidth="1"/>
    <col min="7943" max="7943" width="10.5703125" customWidth="1"/>
    <col min="7944" max="7944" width="13.5703125" customWidth="1"/>
    <col min="7945" max="7945" width="10.5703125" customWidth="1"/>
    <col min="7946" max="7946" width="13.5703125" customWidth="1"/>
    <col min="7947" max="7947" width="10.5703125" customWidth="1"/>
    <col min="7948" max="7948" width="13.5703125" customWidth="1"/>
    <col min="7949" max="7949" width="10.5703125" customWidth="1"/>
    <col min="7950" max="7950" width="13.5703125" customWidth="1"/>
    <col min="7951" max="7955" width="7.5703125" customWidth="1"/>
    <col min="7956" max="7962" width="0" hidden="1" customWidth="1"/>
    <col min="8193" max="8193" width="19" customWidth="1"/>
    <col min="8194" max="8194" width="13.5703125" customWidth="1"/>
    <col min="8195" max="8195" width="11" customWidth="1"/>
    <col min="8196" max="8196" width="20.5703125" customWidth="1"/>
    <col min="8197" max="8197" width="10.5703125" customWidth="1"/>
    <col min="8198" max="8198" width="13.5703125" customWidth="1"/>
    <col min="8199" max="8199" width="10.5703125" customWidth="1"/>
    <col min="8200" max="8200" width="13.5703125" customWidth="1"/>
    <col min="8201" max="8201" width="10.5703125" customWidth="1"/>
    <col min="8202" max="8202" width="13.5703125" customWidth="1"/>
    <col min="8203" max="8203" width="10.5703125" customWidth="1"/>
    <col min="8204" max="8204" width="13.5703125" customWidth="1"/>
    <col min="8205" max="8205" width="10.5703125" customWidth="1"/>
    <col min="8206" max="8206" width="13.5703125" customWidth="1"/>
    <col min="8207" max="8211" width="7.5703125" customWidth="1"/>
    <col min="8212" max="8218" width="0" hidden="1" customWidth="1"/>
    <col min="8449" max="8449" width="19" customWidth="1"/>
    <col min="8450" max="8450" width="13.5703125" customWidth="1"/>
    <col min="8451" max="8451" width="11" customWidth="1"/>
    <col min="8452" max="8452" width="20.5703125" customWidth="1"/>
    <col min="8453" max="8453" width="10.5703125" customWidth="1"/>
    <col min="8454" max="8454" width="13.5703125" customWidth="1"/>
    <col min="8455" max="8455" width="10.5703125" customWidth="1"/>
    <col min="8456" max="8456" width="13.5703125" customWidth="1"/>
    <col min="8457" max="8457" width="10.5703125" customWidth="1"/>
    <col min="8458" max="8458" width="13.5703125" customWidth="1"/>
    <col min="8459" max="8459" width="10.5703125" customWidth="1"/>
    <col min="8460" max="8460" width="13.5703125" customWidth="1"/>
    <col min="8461" max="8461" width="10.5703125" customWidth="1"/>
    <col min="8462" max="8462" width="13.5703125" customWidth="1"/>
    <col min="8463" max="8467" width="7.5703125" customWidth="1"/>
    <col min="8468" max="8474" width="0" hidden="1" customWidth="1"/>
    <col min="8705" max="8705" width="19" customWidth="1"/>
    <col min="8706" max="8706" width="13.5703125" customWidth="1"/>
    <col min="8707" max="8707" width="11" customWidth="1"/>
    <col min="8708" max="8708" width="20.5703125" customWidth="1"/>
    <col min="8709" max="8709" width="10.5703125" customWidth="1"/>
    <col min="8710" max="8710" width="13.5703125" customWidth="1"/>
    <col min="8711" max="8711" width="10.5703125" customWidth="1"/>
    <col min="8712" max="8712" width="13.5703125" customWidth="1"/>
    <col min="8713" max="8713" width="10.5703125" customWidth="1"/>
    <col min="8714" max="8714" width="13.5703125" customWidth="1"/>
    <col min="8715" max="8715" width="10.5703125" customWidth="1"/>
    <col min="8716" max="8716" width="13.5703125" customWidth="1"/>
    <col min="8717" max="8717" width="10.5703125" customWidth="1"/>
    <col min="8718" max="8718" width="13.5703125" customWidth="1"/>
    <col min="8719" max="8723" width="7.5703125" customWidth="1"/>
    <col min="8724" max="8730" width="0" hidden="1" customWidth="1"/>
    <col min="8961" max="8961" width="19" customWidth="1"/>
    <col min="8962" max="8962" width="13.5703125" customWidth="1"/>
    <col min="8963" max="8963" width="11" customWidth="1"/>
    <col min="8964" max="8964" width="20.5703125" customWidth="1"/>
    <col min="8965" max="8965" width="10.5703125" customWidth="1"/>
    <col min="8966" max="8966" width="13.5703125" customWidth="1"/>
    <col min="8967" max="8967" width="10.5703125" customWidth="1"/>
    <col min="8968" max="8968" width="13.5703125" customWidth="1"/>
    <col min="8969" max="8969" width="10.5703125" customWidth="1"/>
    <col min="8970" max="8970" width="13.5703125" customWidth="1"/>
    <col min="8971" max="8971" width="10.5703125" customWidth="1"/>
    <col min="8972" max="8972" width="13.5703125" customWidth="1"/>
    <col min="8973" max="8973" width="10.5703125" customWidth="1"/>
    <col min="8974" max="8974" width="13.5703125" customWidth="1"/>
    <col min="8975" max="8979" width="7.5703125" customWidth="1"/>
    <col min="8980" max="8986" width="0" hidden="1" customWidth="1"/>
    <col min="9217" max="9217" width="19" customWidth="1"/>
    <col min="9218" max="9218" width="13.5703125" customWidth="1"/>
    <col min="9219" max="9219" width="11" customWidth="1"/>
    <col min="9220" max="9220" width="20.5703125" customWidth="1"/>
    <col min="9221" max="9221" width="10.5703125" customWidth="1"/>
    <col min="9222" max="9222" width="13.5703125" customWidth="1"/>
    <col min="9223" max="9223" width="10.5703125" customWidth="1"/>
    <col min="9224" max="9224" width="13.5703125" customWidth="1"/>
    <col min="9225" max="9225" width="10.5703125" customWidth="1"/>
    <col min="9226" max="9226" width="13.5703125" customWidth="1"/>
    <col min="9227" max="9227" width="10.5703125" customWidth="1"/>
    <col min="9228" max="9228" width="13.5703125" customWidth="1"/>
    <col min="9229" max="9229" width="10.5703125" customWidth="1"/>
    <col min="9230" max="9230" width="13.5703125" customWidth="1"/>
    <col min="9231" max="9235" width="7.5703125" customWidth="1"/>
    <col min="9236" max="9242" width="0" hidden="1" customWidth="1"/>
    <col min="9473" max="9473" width="19" customWidth="1"/>
    <col min="9474" max="9474" width="13.5703125" customWidth="1"/>
    <col min="9475" max="9475" width="11" customWidth="1"/>
    <col min="9476" max="9476" width="20.5703125" customWidth="1"/>
    <col min="9477" max="9477" width="10.5703125" customWidth="1"/>
    <col min="9478" max="9478" width="13.5703125" customWidth="1"/>
    <col min="9479" max="9479" width="10.5703125" customWidth="1"/>
    <col min="9480" max="9480" width="13.5703125" customWidth="1"/>
    <col min="9481" max="9481" width="10.5703125" customWidth="1"/>
    <col min="9482" max="9482" width="13.5703125" customWidth="1"/>
    <col min="9483" max="9483" width="10.5703125" customWidth="1"/>
    <col min="9484" max="9484" width="13.5703125" customWidth="1"/>
    <col min="9485" max="9485" width="10.5703125" customWidth="1"/>
    <col min="9486" max="9486" width="13.5703125" customWidth="1"/>
    <col min="9487" max="9491" width="7.5703125" customWidth="1"/>
    <col min="9492" max="9498" width="0" hidden="1" customWidth="1"/>
    <col min="9729" max="9729" width="19" customWidth="1"/>
    <col min="9730" max="9730" width="13.5703125" customWidth="1"/>
    <col min="9731" max="9731" width="11" customWidth="1"/>
    <col min="9732" max="9732" width="20.5703125" customWidth="1"/>
    <col min="9733" max="9733" width="10.5703125" customWidth="1"/>
    <col min="9734" max="9734" width="13.5703125" customWidth="1"/>
    <col min="9735" max="9735" width="10.5703125" customWidth="1"/>
    <col min="9736" max="9736" width="13.5703125" customWidth="1"/>
    <col min="9737" max="9737" width="10.5703125" customWidth="1"/>
    <col min="9738" max="9738" width="13.5703125" customWidth="1"/>
    <col min="9739" max="9739" width="10.5703125" customWidth="1"/>
    <col min="9740" max="9740" width="13.5703125" customWidth="1"/>
    <col min="9741" max="9741" width="10.5703125" customWidth="1"/>
    <col min="9742" max="9742" width="13.5703125" customWidth="1"/>
    <col min="9743" max="9747" width="7.5703125" customWidth="1"/>
    <col min="9748" max="9754" width="0" hidden="1" customWidth="1"/>
    <col min="9985" max="9985" width="19" customWidth="1"/>
    <col min="9986" max="9986" width="13.5703125" customWidth="1"/>
    <col min="9987" max="9987" width="11" customWidth="1"/>
    <col min="9988" max="9988" width="20.5703125" customWidth="1"/>
    <col min="9989" max="9989" width="10.5703125" customWidth="1"/>
    <col min="9990" max="9990" width="13.5703125" customWidth="1"/>
    <col min="9991" max="9991" width="10.5703125" customWidth="1"/>
    <col min="9992" max="9992" width="13.5703125" customWidth="1"/>
    <col min="9993" max="9993" width="10.5703125" customWidth="1"/>
    <col min="9994" max="9994" width="13.5703125" customWidth="1"/>
    <col min="9995" max="9995" width="10.5703125" customWidth="1"/>
    <col min="9996" max="9996" width="13.5703125" customWidth="1"/>
    <col min="9997" max="9997" width="10.5703125" customWidth="1"/>
    <col min="9998" max="9998" width="13.5703125" customWidth="1"/>
    <col min="9999" max="10003" width="7.5703125" customWidth="1"/>
    <col min="10004" max="10010" width="0" hidden="1" customWidth="1"/>
    <col min="10241" max="10241" width="19" customWidth="1"/>
    <col min="10242" max="10242" width="13.5703125" customWidth="1"/>
    <col min="10243" max="10243" width="11" customWidth="1"/>
    <col min="10244" max="10244" width="20.5703125" customWidth="1"/>
    <col min="10245" max="10245" width="10.5703125" customWidth="1"/>
    <col min="10246" max="10246" width="13.5703125" customWidth="1"/>
    <col min="10247" max="10247" width="10.5703125" customWidth="1"/>
    <col min="10248" max="10248" width="13.5703125" customWidth="1"/>
    <col min="10249" max="10249" width="10.5703125" customWidth="1"/>
    <col min="10250" max="10250" width="13.5703125" customWidth="1"/>
    <col min="10251" max="10251" width="10.5703125" customWidth="1"/>
    <col min="10252" max="10252" width="13.5703125" customWidth="1"/>
    <col min="10253" max="10253" width="10.5703125" customWidth="1"/>
    <col min="10254" max="10254" width="13.5703125" customWidth="1"/>
    <col min="10255" max="10259" width="7.5703125" customWidth="1"/>
    <col min="10260" max="10266" width="0" hidden="1" customWidth="1"/>
    <col min="10497" max="10497" width="19" customWidth="1"/>
    <col min="10498" max="10498" width="13.5703125" customWidth="1"/>
    <col min="10499" max="10499" width="11" customWidth="1"/>
    <col min="10500" max="10500" width="20.5703125" customWidth="1"/>
    <col min="10501" max="10501" width="10.5703125" customWidth="1"/>
    <col min="10502" max="10502" width="13.5703125" customWidth="1"/>
    <col min="10503" max="10503" width="10.5703125" customWidth="1"/>
    <col min="10504" max="10504" width="13.5703125" customWidth="1"/>
    <col min="10505" max="10505" width="10.5703125" customWidth="1"/>
    <col min="10506" max="10506" width="13.5703125" customWidth="1"/>
    <col min="10507" max="10507" width="10.5703125" customWidth="1"/>
    <col min="10508" max="10508" width="13.5703125" customWidth="1"/>
    <col min="10509" max="10509" width="10.5703125" customWidth="1"/>
    <col min="10510" max="10510" width="13.5703125" customWidth="1"/>
    <col min="10511" max="10515" width="7.5703125" customWidth="1"/>
    <col min="10516" max="10522" width="0" hidden="1" customWidth="1"/>
    <col min="10753" max="10753" width="19" customWidth="1"/>
    <col min="10754" max="10754" width="13.5703125" customWidth="1"/>
    <col min="10755" max="10755" width="11" customWidth="1"/>
    <col min="10756" max="10756" width="20.5703125" customWidth="1"/>
    <col min="10757" max="10757" width="10.5703125" customWidth="1"/>
    <col min="10758" max="10758" width="13.5703125" customWidth="1"/>
    <col min="10759" max="10759" width="10.5703125" customWidth="1"/>
    <col min="10760" max="10760" width="13.5703125" customWidth="1"/>
    <col min="10761" max="10761" width="10.5703125" customWidth="1"/>
    <col min="10762" max="10762" width="13.5703125" customWidth="1"/>
    <col min="10763" max="10763" width="10.5703125" customWidth="1"/>
    <col min="10764" max="10764" width="13.5703125" customWidth="1"/>
    <col min="10765" max="10765" width="10.5703125" customWidth="1"/>
    <col min="10766" max="10766" width="13.5703125" customWidth="1"/>
    <col min="10767" max="10771" width="7.5703125" customWidth="1"/>
    <col min="10772" max="10778" width="0" hidden="1" customWidth="1"/>
    <col min="11009" max="11009" width="19" customWidth="1"/>
    <col min="11010" max="11010" width="13.5703125" customWidth="1"/>
    <col min="11011" max="11011" width="11" customWidth="1"/>
    <col min="11012" max="11012" width="20.5703125" customWidth="1"/>
    <col min="11013" max="11013" width="10.5703125" customWidth="1"/>
    <col min="11014" max="11014" width="13.5703125" customWidth="1"/>
    <col min="11015" max="11015" width="10.5703125" customWidth="1"/>
    <col min="11016" max="11016" width="13.5703125" customWidth="1"/>
    <col min="11017" max="11017" width="10.5703125" customWidth="1"/>
    <col min="11018" max="11018" width="13.5703125" customWidth="1"/>
    <col min="11019" max="11019" width="10.5703125" customWidth="1"/>
    <col min="11020" max="11020" width="13.5703125" customWidth="1"/>
    <col min="11021" max="11021" width="10.5703125" customWidth="1"/>
    <col min="11022" max="11022" width="13.5703125" customWidth="1"/>
    <col min="11023" max="11027" width="7.5703125" customWidth="1"/>
    <col min="11028" max="11034" width="0" hidden="1" customWidth="1"/>
    <col min="11265" max="11265" width="19" customWidth="1"/>
    <col min="11266" max="11266" width="13.5703125" customWidth="1"/>
    <col min="11267" max="11267" width="11" customWidth="1"/>
    <col min="11268" max="11268" width="20.5703125" customWidth="1"/>
    <col min="11269" max="11269" width="10.5703125" customWidth="1"/>
    <col min="11270" max="11270" width="13.5703125" customWidth="1"/>
    <col min="11271" max="11271" width="10.5703125" customWidth="1"/>
    <col min="11272" max="11272" width="13.5703125" customWidth="1"/>
    <col min="11273" max="11273" width="10.5703125" customWidth="1"/>
    <col min="11274" max="11274" width="13.5703125" customWidth="1"/>
    <col min="11275" max="11275" width="10.5703125" customWidth="1"/>
    <col min="11276" max="11276" width="13.5703125" customWidth="1"/>
    <col min="11277" max="11277" width="10.5703125" customWidth="1"/>
    <col min="11278" max="11278" width="13.5703125" customWidth="1"/>
    <col min="11279" max="11283" width="7.5703125" customWidth="1"/>
    <col min="11284" max="11290" width="0" hidden="1" customWidth="1"/>
    <col min="11521" max="11521" width="19" customWidth="1"/>
    <col min="11522" max="11522" width="13.5703125" customWidth="1"/>
    <col min="11523" max="11523" width="11" customWidth="1"/>
    <col min="11524" max="11524" width="20.5703125" customWidth="1"/>
    <col min="11525" max="11525" width="10.5703125" customWidth="1"/>
    <col min="11526" max="11526" width="13.5703125" customWidth="1"/>
    <col min="11527" max="11527" width="10.5703125" customWidth="1"/>
    <col min="11528" max="11528" width="13.5703125" customWidth="1"/>
    <col min="11529" max="11529" width="10.5703125" customWidth="1"/>
    <col min="11530" max="11530" width="13.5703125" customWidth="1"/>
    <col min="11531" max="11531" width="10.5703125" customWidth="1"/>
    <col min="11532" max="11532" width="13.5703125" customWidth="1"/>
    <col min="11533" max="11533" width="10.5703125" customWidth="1"/>
    <col min="11534" max="11534" width="13.5703125" customWidth="1"/>
    <col min="11535" max="11539" width="7.5703125" customWidth="1"/>
    <col min="11540" max="11546" width="0" hidden="1" customWidth="1"/>
    <col min="11777" max="11777" width="19" customWidth="1"/>
    <col min="11778" max="11778" width="13.5703125" customWidth="1"/>
    <col min="11779" max="11779" width="11" customWidth="1"/>
    <col min="11780" max="11780" width="20.5703125" customWidth="1"/>
    <col min="11781" max="11781" width="10.5703125" customWidth="1"/>
    <col min="11782" max="11782" width="13.5703125" customWidth="1"/>
    <col min="11783" max="11783" width="10.5703125" customWidth="1"/>
    <col min="11784" max="11784" width="13.5703125" customWidth="1"/>
    <col min="11785" max="11785" width="10.5703125" customWidth="1"/>
    <col min="11786" max="11786" width="13.5703125" customWidth="1"/>
    <col min="11787" max="11787" width="10.5703125" customWidth="1"/>
    <col min="11788" max="11788" width="13.5703125" customWidth="1"/>
    <col min="11789" max="11789" width="10.5703125" customWidth="1"/>
    <col min="11790" max="11790" width="13.5703125" customWidth="1"/>
    <col min="11791" max="11795" width="7.5703125" customWidth="1"/>
    <col min="11796" max="11802" width="0" hidden="1" customWidth="1"/>
    <col min="12033" max="12033" width="19" customWidth="1"/>
    <col min="12034" max="12034" width="13.5703125" customWidth="1"/>
    <col min="12035" max="12035" width="11" customWidth="1"/>
    <col min="12036" max="12036" width="20.5703125" customWidth="1"/>
    <col min="12037" max="12037" width="10.5703125" customWidth="1"/>
    <col min="12038" max="12038" width="13.5703125" customWidth="1"/>
    <col min="12039" max="12039" width="10.5703125" customWidth="1"/>
    <col min="12040" max="12040" width="13.5703125" customWidth="1"/>
    <col min="12041" max="12041" width="10.5703125" customWidth="1"/>
    <col min="12042" max="12042" width="13.5703125" customWidth="1"/>
    <col min="12043" max="12043" width="10.5703125" customWidth="1"/>
    <col min="12044" max="12044" width="13.5703125" customWidth="1"/>
    <col min="12045" max="12045" width="10.5703125" customWidth="1"/>
    <col min="12046" max="12046" width="13.5703125" customWidth="1"/>
    <col min="12047" max="12051" width="7.5703125" customWidth="1"/>
    <col min="12052" max="12058" width="0" hidden="1" customWidth="1"/>
    <col min="12289" max="12289" width="19" customWidth="1"/>
    <col min="12290" max="12290" width="13.5703125" customWidth="1"/>
    <col min="12291" max="12291" width="11" customWidth="1"/>
    <col min="12292" max="12292" width="20.5703125" customWidth="1"/>
    <col min="12293" max="12293" width="10.5703125" customWidth="1"/>
    <col min="12294" max="12294" width="13.5703125" customWidth="1"/>
    <col min="12295" max="12295" width="10.5703125" customWidth="1"/>
    <col min="12296" max="12296" width="13.5703125" customWidth="1"/>
    <col min="12297" max="12297" width="10.5703125" customWidth="1"/>
    <col min="12298" max="12298" width="13.5703125" customWidth="1"/>
    <col min="12299" max="12299" width="10.5703125" customWidth="1"/>
    <col min="12300" max="12300" width="13.5703125" customWidth="1"/>
    <col min="12301" max="12301" width="10.5703125" customWidth="1"/>
    <col min="12302" max="12302" width="13.5703125" customWidth="1"/>
    <col min="12303" max="12307" width="7.5703125" customWidth="1"/>
    <col min="12308" max="12314" width="0" hidden="1" customWidth="1"/>
    <col min="12545" max="12545" width="19" customWidth="1"/>
    <col min="12546" max="12546" width="13.5703125" customWidth="1"/>
    <col min="12547" max="12547" width="11" customWidth="1"/>
    <col min="12548" max="12548" width="20.5703125" customWidth="1"/>
    <col min="12549" max="12549" width="10.5703125" customWidth="1"/>
    <col min="12550" max="12550" width="13.5703125" customWidth="1"/>
    <col min="12551" max="12551" width="10.5703125" customWidth="1"/>
    <col min="12552" max="12552" width="13.5703125" customWidth="1"/>
    <col min="12553" max="12553" width="10.5703125" customWidth="1"/>
    <col min="12554" max="12554" width="13.5703125" customWidth="1"/>
    <col min="12555" max="12555" width="10.5703125" customWidth="1"/>
    <col min="12556" max="12556" width="13.5703125" customWidth="1"/>
    <col min="12557" max="12557" width="10.5703125" customWidth="1"/>
    <col min="12558" max="12558" width="13.5703125" customWidth="1"/>
    <col min="12559" max="12563" width="7.5703125" customWidth="1"/>
    <col min="12564" max="12570" width="0" hidden="1" customWidth="1"/>
    <col min="12801" max="12801" width="19" customWidth="1"/>
    <col min="12802" max="12802" width="13.5703125" customWidth="1"/>
    <col min="12803" max="12803" width="11" customWidth="1"/>
    <col min="12804" max="12804" width="20.5703125" customWidth="1"/>
    <col min="12805" max="12805" width="10.5703125" customWidth="1"/>
    <col min="12806" max="12806" width="13.5703125" customWidth="1"/>
    <col min="12807" max="12807" width="10.5703125" customWidth="1"/>
    <col min="12808" max="12808" width="13.5703125" customWidth="1"/>
    <col min="12809" max="12809" width="10.5703125" customWidth="1"/>
    <col min="12810" max="12810" width="13.5703125" customWidth="1"/>
    <col min="12811" max="12811" width="10.5703125" customWidth="1"/>
    <col min="12812" max="12812" width="13.5703125" customWidth="1"/>
    <col min="12813" max="12813" width="10.5703125" customWidth="1"/>
    <col min="12814" max="12814" width="13.5703125" customWidth="1"/>
    <col min="12815" max="12819" width="7.5703125" customWidth="1"/>
    <col min="12820" max="12826" width="0" hidden="1" customWidth="1"/>
    <col min="13057" max="13057" width="19" customWidth="1"/>
    <col min="13058" max="13058" width="13.5703125" customWidth="1"/>
    <col min="13059" max="13059" width="11" customWidth="1"/>
    <col min="13060" max="13060" width="20.5703125" customWidth="1"/>
    <col min="13061" max="13061" width="10.5703125" customWidth="1"/>
    <col min="13062" max="13062" width="13.5703125" customWidth="1"/>
    <col min="13063" max="13063" width="10.5703125" customWidth="1"/>
    <col min="13064" max="13064" width="13.5703125" customWidth="1"/>
    <col min="13065" max="13065" width="10.5703125" customWidth="1"/>
    <col min="13066" max="13066" width="13.5703125" customWidth="1"/>
    <col min="13067" max="13067" width="10.5703125" customWidth="1"/>
    <col min="13068" max="13068" width="13.5703125" customWidth="1"/>
    <col min="13069" max="13069" width="10.5703125" customWidth="1"/>
    <col min="13070" max="13070" width="13.5703125" customWidth="1"/>
    <col min="13071" max="13075" width="7.5703125" customWidth="1"/>
    <col min="13076" max="13082" width="0" hidden="1" customWidth="1"/>
    <col min="13313" max="13313" width="19" customWidth="1"/>
    <col min="13314" max="13314" width="13.5703125" customWidth="1"/>
    <col min="13315" max="13315" width="11" customWidth="1"/>
    <col min="13316" max="13316" width="20.5703125" customWidth="1"/>
    <col min="13317" max="13317" width="10.5703125" customWidth="1"/>
    <col min="13318" max="13318" width="13.5703125" customWidth="1"/>
    <col min="13319" max="13319" width="10.5703125" customWidth="1"/>
    <col min="13320" max="13320" width="13.5703125" customWidth="1"/>
    <col min="13321" max="13321" width="10.5703125" customWidth="1"/>
    <col min="13322" max="13322" width="13.5703125" customWidth="1"/>
    <col min="13323" max="13323" width="10.5703125" customWidth="1"/>
    <col min="13324" max="13324" width="13.5703125" customWidth="1"/>
    <col min="13325" max="13325" width="10.5703125" customWidth="1"/>
    <col min="13326" max="13326" width="13.5703125" customWidth="1"/>
    <col min="13327" max="13331" width="7.5703125" customWidth="1"/>
    <col min="13332" max="13338" width="0" hidden="1" customWidth="1"/>
    <col min="13569" max="13569" width="19" customWidth="1"/>
    <col min="13570" max="13570" width="13.5703125" customWidth="1"/>
    <col min="13571" max="13571" width="11" customWidth="1"/>
    <col min="13572" max="13572" width="20.5703125" customWidth="1"/>
    <col min="13573" max="13573" width="10.5703125" customWidth="1"/>
    <col min="13574" max="13574" width="13.5703125" customWidth="1"/>
    <col min="13575" max="13575" width="10.5703125" customWidth="1"/>
    <col min="13576" max="13576" width="13.5703125" customWidth="1"/>
    <col min="13577" max="13577" width="10.5703125" customWidth="1"/>
    <col min="13578" max="13578" width="13.5703125" customWidth="1"/>
    <col min="13579" max="13579" width="10.5703125" customWidth="1"/>
    <col min="13580" max="13580" width="13.5703125" customWidth="1"/>
    <col min="13581" max="13581" width="10.5703125" customWidth="1"/>
    <col min="13582" max="13582" width="13.5703125" customWidth="1"/>
    <col min="13583" max="13587" width="7.5703125" customWidth="1"/>
    <col min="13588" max="13594" width="0" hidden="1" customWidth="1"/>
    <col min="13825" max="13825" width="19" customWidth="1"/>
    <col min="13826" max="13826" width="13.5703125" customWidth="1"/>
    <col min="13827" max="13827" width="11" customWidth="1"/>
    <col min="13828" max="13828" width="20.5703125" customWidth="1"/>
    <col min="13829" max="13829" width="10.5703125" customWidth="1"/>
    <col min="13830" max="13830" width="13.5703125" customWidth="1"/>
    <col min="13831" max="13831" width="10.5703125" customWidth="1"/>
    <col min="13832" max="13832" width="13.5703125" customWidth="1"/>
    <col min="13833" max="13833" width="10.5703125" customWidth="1"/>
    <col min="13834" max="13834" width="13.5703125" customWidth="1"/>
    <col min="13835" max="13835" width="10.5703125" customWidth="1"/>
    <col min="13836" max="13836" width="13.5703125" customWidth="1"/>
    <col min="13837" max="13837" width="10.5703125" customWidth="1"/>
    <col min="13838" max="13838" width="13.5703125" customWidth="1"/>
    <col min="13839" max="13843" width="7.5703125" customWidth="1"/>
    <col min="13844" max="13850" width="0" hidden="1" customWidth="1"/>
    <col min="14081" max="14081" width="19" customWidth="1"/>
    <col min="14082" max="14082" width="13.5703125" customWidth="1"/>
    <col min="14083" max="14083" width="11" customWidth="1"/>
    <col min="14084" max="14084" width="20.5703125" customWidth="1"/>
    <col min="14085" max="14085" width="10.5703125" customWidth="1"/>
    <col min="14086" max="14086" width="13.5703125" customWidth="1"/>
    <col min="14087" max="14087" width="10.5703125" customWidth="1"/>
    <col min="14088" max="14088" width="13.5703125" customWidth="1"/>
    <col min="14089" max="14089" width="10.5703125" customWidth="1"/>
    <col min="14090" max="14090" width="13.5703125" customWidth="1"/>
    <col min="14091" max="14091" width="10.5703125" customWidth="1"/>
    <col min="14092" max="14092" width="13.5703125" customWidth="1"/>
    <col min="14093" max="14093" width="10.5703125" customWidth="1"/>
    <col min="14094" max="14094" width="13.5703125" customWidth="1"/>
    <col min="14095" max="14099" width="7.5703125" customWidth="1"/>
    <col min="14100" max="14106" width="0" hidden="1" customWidth="1"/>
    <col min="14337" max="14337" width="19" customWidth="1"/>
    <col min="14338" max="14338" width="13.5703125" customWidth="1"/>
    <col min="14339" max="14339" width="11" customWidth="1"/>
    <col min="14340" max="14340" width="20.5703125" customWidth="1"/>
    <col min="14341" max="14341" width="10.5703125" customWidth="1"/>
    <col min="14342" max="14342" width="13.5703125" customWidth="1"/>
    <col min="14343" max="14343" width="10.5703125" customWidth="1"/>
    <col min="14344" max="14344" width="13.5703125" customWidth="1"/>
    <col min="14345" max="14345" width="10.5703125" customWidth="1"/>
    <col min="14346" max="14346" width="13.5703125" customWidth="1"/>
    <col min="14347" max="14347" width="10.5703125" customWidth="1"/>
    <col min="14348" max="14348" width="13.5703125" customWidth="1"/>
    <col min="14349" max="14349" width="10.5703125" customWidth="1"/>
    <col min="14350" max="14350" width="13.5703125" customWidth="1"/>
    <col min="14351" max="14355" width="7.5703125" customWidth="1"/>
    <col min="14356" max="14362" width="0" hidden="1" customWidth="1"/>
    <col min="14593" max="14593" width="19" customWidth="1"/>
    <col min="14594" max="14594" width="13.5703125" customWidth="1"/>
    <col min="14595" max="14595" width="11" customWidth="1"/>
    <col min="14596" max="14596" width="20.5703125" customWidth="1"/>
    <col min="14597" max="14597" width="10.5703125" customWidth="1"/>
    <col min="14598" max="14598" width="13.5703125" customWidth="1"/>
    <col min="14599" max="14599" width="10.5703125" customWidth="1"/>
    <col min="14600" max="14600" width="13.5703125" customWidth="1"/>
    <col min="14601" max="14601" width="10.5703125" customWidth="1"/>
    <col min="14602" max="14602" width="13.5703125" customWidth="1"/>
    <col min="14603" max="14603" width="10.5703125" customWidth="1"/>
    <col min="14604" max="14604" width="13.5703125" customWidth="1"/>
    <col min="14605" max="14605" width="10.5703125" customWidth="1"/>
    <col min="14606" max="14606" width="13.5703125" customWidth="1"/>
    <col min="14607" max="14611" width="7.5703125" customWidth="1"/>
    <col min="14612" max="14618" width="0" hidden="1" customWidth="1"/>
    <col min="14849" max="14849" width="19" customWidth="1"/>
    <col min="14850" max="14850" width="13.5703125" customWidth="1"/>
    <col min="14851" max="14851" width="11" customWidth="1"/>
    <col min="14852" max="14852" width="20.5703125" customWidth="1"/>
    <col min="14853" max="14853" width="10.5703125" customWidth="1"/>
    <col min="14854" max="14854" width="13.5703125" customWidth="1"/>
    <col min="14855" max="14855" width="10.5703125" customWidth="1"/>
    <col min="14856" max="14856" width="13.5703125" customWidth="1"/>
    <col min="14857" max="14857" width="10.5703125" customWidth="1"/>
    <col min="14858" max="14858" width="13.5703125" customWidth="1"/>
    <col min="14859" max="14859" width="10.5703125" customWidth="1"/>
    <col min="14860" max="14860" width="13.5703125" customWidth="1"/>
    <col min="14861" max="14861" width="10.5703125" customWidth="1"/>
    <col min="14862" max="14862" width="13.5703125" customWidth="1"/>
    <col min="14863" max="14867" width="7.5703125" customWidth="1"/>
    <col min="14868" max="14874" width="0" hidden="1" customWidth="1"/>
    <col min="15105" max="15105" width="19" customWidth="1"/>
    <col min="15106" max="15106" width="13.5703125" customWidth="1"/>
    <col min="15107" max="15107" width="11" customWidth="1"/>
    <col min="15108" max="15108" width="20.5703125" customWidth="1"/>
    <col min="15109" max="15109" width="10.5703125" customWidth="1"/>
    <col min="15110" max="15110" width="13.5703125" customWidth="1"/>
    <col min="15111" max="15111" width="10.5703125" customWidth="1"/>
    <col min="15112" max="15112" width="13.5703125" customWidth="1"/>
    <col min="15113" max="15113" width="10.5703125" customWidth="1"/>
    <col min="15114" max="15114" width="13.5703125" customWidth="1"/>
    <col min="15115" max="15115" width="10.5703125" customWidth="1"/>
    <col min="15116" max="15116" width="13.5703125" customWidth="1"/>
    <col min="15117" max="15117" width="10.5703125" customWidth="1"/>
    <col min="15118" max="15118" width="13.5703125" customWidth="1"/>
    <col min="15119" max="15123" width="7.5703125" customWidth="1"/>
    <col min="15124" max="15130" width="0" hidden="1" customWidth="1"/>
    <col min="15361" max="15361" width="19" customWidth="1"/>
    <col min="15362" max="15362" width="13.5703125" customWidth="1"/>
    <col min="15363" max="15363" width="11" customWidth="1"/>
    <col min="15364" max="15364" width="20.5703125" customWidth="1"/>
    <col min="15365" max="15365" width="10.5703125" customWidth="1"/>
    <col min="15366" max="15366" width="13.5703125" customWidth="1"/>
    <col min="15367" max="15367" width="10.5703125" customWidth="1"/>
    <col min="15368" max="15368" width="13.5703125" customWidth="1"/>
    <col min="15369" max="15369" width="10.5703125" customWidth="1"/>
    <col min="15370" max="15370" width="13.5703125" customWidth="1"/>
    <col min="15371" max="15371" width="10.5703125" customWidth="1"/>
    <col min="15372" max="15372" width="13.5703125" customWidth="1"/>
    <col min="15373" max="15373" width="10.5703125" customWidth="1"/>
    <col min="15374" max="15374" width="13.5703125" customWidth="1"/>
    <col min="15375" max="15379" width="7.5703125" customWidth="1"/>
    <col min="15380" max="15386" width="0" hidden="1" customWidth="1"/>
    <col min="15617" max="15617" width="19" customWidth="1"/>
    <col min="15618" max="15618" width="13.5703125" customWidth="1"/>
    <col min="15619" max="15619" width="11" customWidth="1"/>
    <col min="15620" max="15620" width="20.5703125" customWidth="1"/>
    <col min="15621" max="15621" width="10.5703125" customWidth="1"/>
    <col min="15622" max="15622" width="13.5703125" customWidth="1"/>
    <col min="15623" max="15623" width="10.5703125" customWidth="1"/>
    <col min="15624" max="15624" width="13.5703125" customWidth="1"/>
    <col min="15625" max="15625" width="10.5703125" customWidth="1"/>
    <col min="15626" max="15626" width="13.5703125" customWidth="1"/>
    <col min="15627" max="15627" width="10.5703125" customWidth="1"/>
    <col min="15628" max="15628" width="13.5703125" customWidth="1"/>
    <col min="15629" max="15629" width="10.5703125" customWidth="1"/>
    <col min="15630" max="15630" width="13.5703125" customWidth="1"/>
    <col min="15631" max="15635" width="7.5703125" customWidth="1"/>
    <col min="15636" max="15642" width="0" hidden="1" customWidth="1"/>
    <col min="15873" max="15873" width="19" customWidth="1"/>
    <col min="15874" max="15874" width="13.5703125" customWidth="1"/>
    <col min="15875" max="15875" width="11" customWidth="1"/>
    <col min="15876" max="15876" width="20.5703125" customWidth="1"/>
    <col min="15877" max="15877" width="10.5703125" customWidth="1"/>
    <col min="15878" max="15878" width="13.5703125" customWidth="1"/>
    <col min="15879" max="15879" width="10.5703125" customWidth="1"/>
    <col min="15880" max="15880" width="13.5703125" customWidth="1"/>
    <col min="15881" max="15881" width="10.5703125" customWidth="1"/>
    <col min="15882" max="15882" width="13.5703125" customWidth="1"/>
    <col min="15883" max="15883" width="10.5703125" customWidth="1"/>
    <col min="15884" max="15884" width="13.5703125" customWidth="1"/>
    <col min="15885" max="15885" width="10.5703125" customWidth="1"/>
    <col min="15886" max="15886" width="13.5703125" customWidth="1"/>
    <col min="15887" max="15891" width="7.5703125" customWidth="1"/>
    <col min="15892" max="15898" width="0" hidden="1" customWidth="1"/>
    <col min="16129" max="16129" width="19" customWidth="1"/>
    <col min="16130" max="16130" width="13.5703125" customWidth="1"/>
    <col min="16131" max="16131" width="11" customWidth="1"/>
    <col min="16132" max="16132" width="20.5703125" customWidth="1"/>
    <col min="16133" max="16133" width="10.5703125" customWidth="1"/>
    <col min="16134" max="16134" width="13.5703125" customWidth="1"/>
    <col min="16135" max="16135" width="10.5703125" customWidth="1"/>
    <col min="16136" max="16136" width="13.5703125" customWidth="1"/>
    <col min="16137" max="16137" width="10.5703125" customWidth="1"/>
    <col min="16138" max="16138" width="13.5703125" customWidth="1"/>
    <col min="16139" max="16139" width="10.5703125" customWidth="1"/>
    <col min="16140" max="16140" width="13.5703125" customWidth="1"/>
    <col min="16141" max="16141" width="10.5703125" customWidth="1"/>
    <col min="16142" max="16142" width="13.5703125" customWidth="1"/>
    <col min="16143" max="16147" width="7.5703125" customWidth="1"/>
    <col min="16148" max="16154" width="0" hidden="1" customWidth="1"/>
  </cols>
  <sheetData>
    <row r="1" spans="1:26" s="49" customFormat="1" ht="24">
      <c r="A1" s="333"/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W1" s="47"/>
      <c r="X1" s="47"/>
      <c r="Y1" s="47"/>
      <c r="Z1" s="47"/>
    </row>
    <row r="2" spans="1:26" s="49" customFormat="1" ht="37.5">
      <c r="A2" s="334" t="s">
        <v>260</v>
      </c>
      <c r="B2" s="334"/>
      <c r="C2" s="334"/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W2" s="47"/>
      <c r="X2" s="47"/>
      <c r="Y2" s="47"/>
      <c r="Z2" s="47"/>
    </row>
    <row r="3" spans="1:26" s="49" customFormat="1" ht="37.5">
      <c r="A3" s="334" t="s">
        <v>125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4"/>
      <c r="R3" s="334"/>
      <c r="S3" s="334"/>
      <c r="W3" s="47"/>
      <c r="X3" s="47"/>
      <c r="Y3" s="47"/>
      <c r="Z3" s="47"/>
    </row>
    <row r="4" spans="1:26" s="49" customFormat="1" ht="37.5">
      <c r="A4" s="335" t="s">
        <v>126</v>
      </c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W4" s="47"/>
      <c r="X4" s="47"/>
      <c r="Y4" s="47"/>
      <c r="Z4" s="47"/>
    </row>
    <row r="5" spans="1:26" s="50" customFormat="1" ht="26.25">
      <c r="A5" s="68" t="s">
        <v>92</v>
      </c>
      <c r="B5" s="332" t="s">
        <v>93</v>
      </c>
      <c r="C5" s="332"/>
      <c r="D5" s="332"/>
      <c r="E5" s="332"/>
      <c r="F5" s="332"/>
      <c r="G5" s="53"/>
      <c r="H5" s="71"/>
      <c r="I5" s="129"/>
      <c r="J5" s="71"/>
      <c r="K5" s="71"/>
      <c r="L5" s="71"/>
      <c r="M5" s="71"/>
      <c r="N5" s="71"/>
      <c r="O5" s="71"/>
      <c r="P5" s="130"/>
      <c r="Q5" s="130"/>
      <c r="R5" s="130"/>
      <c r="S5" s="130"/>
      <c r="W5" s="51"/>
      <c r="X5" s="51"/>
      <c r="Y5" s="51"/>
      <c r="Z5" s="51"/>
    </row>
    <row r="6" spans="1:26" s="50" customFormat="1" ht="26.25">
      <c r="A6" s="68" t="s">
        <v>94</v>
      </c>
      <c r="B6" s="336" t="s">
        <v>95</v>
      </c>
      <c r="C6" s="336"/>
      <c r="D6" s="336"/>
      <c r="E6" s="336"/>
      <c r="F6" s="336"/>
      <c r="G6" s="56"/>
      <c r="H6" s="71"/>
      <c r="I6" s="129"/>
      <c r="J6" s="71"/>
      <c r="K6" s="71"/>
      <c r="L6" s="71"/>
      <c r="M6" s="71"/>
      <c r="N6" s="71"/>
      <c r="O6" s="71"/>
      <c r="P6" s="130"/>
      <c r="Q6" s="130"/>
      <c r="R6" s="130"/>
      <c r="S6" s="130"/>
      <c r="W6" s="51"/>
      <c r="X6" s="51"/>
      <c r="Y6" s="51"/>
      <c r="Z6" s="51"/>
    </row>
    <row r="7" spans="1:26" s="50" customFormat="1" ht="26.25" hidden="1">
      <c r="A7" s="57"/>
      <c r="B7" s="58"/>
      <c r="C7" s="58"/>
      <c r="D7" s="58"/>
      <c r="E7" s="58"/>
      <c r="F7" s="58"/>
      <c r="G7" s="56"/>
      <c r="H7" s="71"/>
      <c r="I7" s="129"/>
      <c r="J7" s="71"/>
      <c r="K7" s="71"/>
      <c r="L7" s="71"/>
      <c r="M7" s="71"/>
      <c r="N7" s="71"/>
      <c r="O7" s="71"/>
      <c r="P7" s="130"/>
      <c r="Q7" s="130"/>
      <c r="R7" s="130"/>
      <c r="S7" s="130"/>
      <c r="W7" s="51"/>
      <c r="X7" s="51"/>
      <c r="Y7" s="51"/>
      <c r="Z7" s="51"/>
    </row>
    <row r="8" spans="1:26" s="132" customFormat="1" ht="26.25" hidden="1" outlineLevel="1">
      <c r="A8" s="130"/>
      <c r="B8" s="130"/>
      <c r="C8" s="130"/>
      <c r="D8" s="130"/>
      <c r="E8" s="130"/>
      <c r="F8" s="130"/>
      <c r="G8" s="130"/>
      <c r="H8" s="130">
        <v>1124</v>
      </c>
      <c r="I8" s="130"/>
      <c r="J8" s="130"/>
      <c r="K8" s="130"/>
      <c r="L8" s="130">
        <v>196</v>
      </c>
      <c r="M8" s="130"/>
      <c r="N8" s="130"/>
      <c r="O8" s="130"/>
      <c r="P8" s="130">
        <v>0</v>
      </c>
      <c r="Q8" s="130"/>
      <c r="R8" s="130"/>
      <c r="S8" s="131"/>
      <c r="W8" s="51"/>
      <c r="X8" s="51"/>
      <c r="Y8" s="51"/>
      <c r="Z8" s="51"/>
    </row>
    <row r="9" spans="1:26" s="50" customFormat="1" ht="26.25" outlineLevel="1">
      <c r="A9" s="337" t="s">
        <v>96</v>
      </c>
      <c r="B9" s="337"/>
      <c r="C9" s="130"/>
      <c r="D9" s="68" t="s">
        <v>97</v>
      </c>
      <c r="E9" s="309">
        <f>E11</f>
        <v>0</v>
      </c>
      <c r="F9" s="309"/>
      <c r="G9" s="69" t="s">
        <v>5</v>
      </c>
      <c r="H9" s="68" t="s">
        <v>98</v>
      </c>
      <c r="I9" s="310">
        <f>-I11+E39</f>
        <v>0</v>
      </c>
      <c r="J9" s="310"/>
      <c r="K9" s="69" t="s">
        <v>99</v>
      </c>
      <c r="L9" s="70"/>
      <c r="M9" s="71"/>
      <c r="N9" s="71"/>
      <c r="O9" s="71"/>
      <c r="P9" s="130"/>
      <c r="Q9" s="130"/>
      <c r="R9" s="130"/>
      <c r="S9" s="130"/>
      <c r="W9" s="51"/>
      <c r="X9" s="51"/>
      <c r="Y9" s="51"/>
      <c r="Z9" s="51"/>
    </row>
    <row r="10" spans="1:26" s="50" customFormat="1" ht="26.25" outlineLevel="1">
      <c r="A10" s="72" t="s">
        <v>100</v>
      </c>
      <c r="B10" s="58"/>
      <c r="C10" s="58"/>
      <c r="D10" s="58"/>
      <c r="E10" s="58"/>
      <c r="F10" s="58"/>
      <c r="G10" s="56"/>
      <c r="H10" s="85"/>
      <c r="I10" s="129"/>
      <c r="J10" s="71"/>
      <c r="K10" s="83"/>
      <c r="L10" s="71"/>
      <c r="M10" s="71"/>
      <c r="N10" s="71"/>
      <c r="O10" s="71"/>
      <c r="P10" s="130"/>
      <c r="Q10" s="130"/>
      <c r="R10" s="130"/>
      <c r="S10" s="130"/>
      <c r="W10" s="51"/>
      <c r="X10" s="51"/>
      <c r="Y10" s="51"/>
      <c r="Z10" s="51"/>
    </row>
    <row r="11" spans="1:26" s="50" customFormat="1" ht="26.25" outlineLevel="1">
      <c r="A11" s="338" t="s">
        <v>196</v>
      </c>
      <c r="B11" s="337"/>
      <c r="C11" s="130"/>
      <c r="D11" s="68" t="s">
        <v>97</v>
      </c>
      <c r="E11" s="309">
        <f>E37</f>
        <v>0</v>
      </c>
      <c r="F11" s="309"/>
      <c r="G11" s="69" t="s">
        <v>5</v>
      </c>
      <c r="H11" s="68" t="s">
        <v>98</v>
      </c>
      <c r="I11" s="315">
        <f>F37</f>
        <v>0</v>
      </c>
      <c r="J11" s="315"/>
      <c r="K11" s="69" t="s">
        <v>101</v>
      </c>
      <c r="L11" s="69"/>
      <c r="M11" s="71"/>
      <c r="N11" s="71"/>
      <c r="O11" s="71"/>
      <c r="P11" s="130"/>
      <c r="Q11" s="130"/>
      <c r="R11" s="130"/>
      <c r="S11" s="130"/>
      <c r="W11" s="51"/>
      <c r="X11" s="51"/>
      <c r="Y11" s="51"/>
      <c r="Z11" s="51"/>
    </row>
    <row r="12" spans="1:26" s="78" customFormat="1" ht="26.25" hidden="1" outlineLevel="1">
      <c r="A12" s="130"/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  <c r="R12" s="130"/>
      <c r="S12" s="130"/>
      <c r="W12" s="51"/>
      <c r="X12" s="51"/>
      <c r="Y12" s="51"/>
      <c r="Z12" s="51"/>
    </row>
    <row r="13" spans="1:26" s="50" customFormat="1" ht="26.25" outlineLevel="1">
      <c r="A13" s="85" t="s">
        <v>190</v>
      </c>
      <c r="B13" s="81"/>
      <c r="C13" s="83" t="s">
        <v>102</v>
      </c>
      <c r="D13" s="305" t="s">
        <v>261</v>
      </c>
      <c r="E13" s="305"/>
      <c r="F13" s="81"/>
      <c r="G13" s="84" t="s">
        <v>102</v>
      </c>
      <c r="H13" s="85" t="s">
        <v>103</v>
      </c>
      <c r="I13" s="87">
        <f>IF(B13=0,0,+F13/B13*100)</f>
        <v>0</v>
      </c>
      <c r="J13" s="85" t="s">
        <v>104</v>
      </c>
      <c r="K13" s="81">
        <f>+B13-F13</f>
        <v>0</v>
      </c>
      <c r="L13" s="83" t="s">
        <v>102</v>
      </c>
      <c r="M13" s="85" t="s">
        <v>103</v>
      </c>
      <c r="N13" s="87">
        <f>IF(B13=0,0,+K13/B13*100)</f>
        <v>0</v>
      </c>
      <c r="O13" s="130"/>
      <c r="P13" s="130"/>
      <c r="Q13" s="130"/>
      <c r="R13" s="130"/>
      <c r="S13" s="130"/>
      <c r="W13" s="51"/>
      <c r="X13" s="51"/>
      <c r="Y13" s="51"/>
      <c r="Z13" s="51"/>
    </row>
    <row r="14" spans="1:26" s="50" customFormat="1" ht="26.25" hidden="1" outlineLevel="1">
      <c r="A14" s="85"/>
      <c r="B14" s="81"/>
      <c r="C14" s="83"/>
      <c r="D14" s="305"/>
      <c r="E14" s="305"/>
      <c r="F14" s="87">
        <v>0</v>
      </c>
      <c r="G14" s="84"/>
      <c r="H14" s="85"/>
      <c r="I14" s="87"/>
      <c r="J14" s="305"/>
      <c r="K14" s="305"/>
      <c r="L14" s="83"/>
      <c r="M14" s="85"/>
      <c r="N14" s="87"/>
      <c r="O14" s="130"/>
      <c r="P14" s="130"/>
      <c r="Q14" s="130"/>
      <c r="R14" s="130"/>
      <c r="S14" s="130"/>
      <c r="W14" s="51"/>
      <c r="X14" s="51"/>
      <c r="Y14" s="51"/>
      <c r="Z14" s="51"/>
    </row>
    <row r="15" spans="1:26" s="78" customFormat="1" ht="26.25" outlineLevel="1">
      <c r="A15" s="85" t="s">
        <v>241</v>
      </c>
      <c r="B15" s="81"/>
      <c r="C15" s="83" t="s">
        <v>102</v>
      </c>
      <c r="D15" s="331" t="s">
        <v>243</v>
      </c>
      <c r="E15" s="331"/>
      <c r="F15" s="81"/>
      <c r="G15" s="84" t="s">
        <v>102</v>
      </c>
      <c r="H15" s="85" t="s">
        <v>103</v>
      </c>
      <c r="I15" s="87">
        <f>IF(B15=0,0,+F15/B15*100)</f>
        <v>0</v>
      </c>
      <c r="J15" s="85" t="s">
        <v>104</v>
      </c>
      <c r="K15" s="81">
        <f>+B15-F15</f>
        <v>0</v>
      </c>
      <c r="L15" s="83" t="s">
        <v>102</v>
      </c>
      <c r="M15" s="85" t="s">
        <v>103</v>
      </c>
      <c r="N15" s="87">
        <f>IF(B15=0,0,+K15/B15*100)</f>
        <v>0</v>
      </c>
      <c r="O15" s="130"/>
      <c r="P15" s="130"/>
      <c r="Q15" s="130"/>
      <c r="R15" s="130"/>
      <c r="S15" s="130"/>
      <c r="W15" s="51"/>
      <c r="X15" s="51"/>
      <c r="Y15" s="51"/>
      <c r="Z15" s="51"/>
    </row>
    <row r="16" spans="1:26" s="50" customFormat="1" ht="26.25" outlineLevel="1">
      <c r="A16" s="288" t="s">
        <v>105</v>
      </c>
      <c r="B16" s="288"/>
      <c r="C16" s="133"/>
      <c r="D16" s="289" t="s">
        <v>106</v>
      </c>
      <c r="E16" s="289"/>
      <c r="F16" s="133"/>
      <c r="G16" s="134"/>
      <c r="H16" s="133"/>
      <c r="I16" s="134"/>
      <c r="J16" s="133"/>
      <c r="K16" s="133"/>
      <c r="L16" s="130"/>
      <c r="M16" s="127"/>
      <c r="N16" s="254" t="s">
        <v>19</v>
      </c>
      <c r="O16" s="254"/>
      <c r="P16" s="254"/>
      <c r="Q16" s="254"/>
      <c r="R16" s="254"/>
      <c r="S16" s="254"/>
      <c r="W16" s="51"/>
      <c r="X16" s="51"/>
      <c r="Y16" s="51"/>
      <c r="Z16" s="51"/>
    </row>
    <row r="17" spans="1:26" s="50" customFormat="1" ht="26.25">
      <c r="A17" s="290" t="s">
        <v>4</v>
      </c>
      <c r="B17" s="291"/>
      <c r="C17" s="291"/>
      <c r="D17" s="292"/>
      <c r="E17" s="299" t="s">
        <v>244</v>
      </c>
      <c r="F17" s="300"/>
      <c r="G17" s="300"/>
      <c r="H17" s="301"/>
      <c r="I17" s="282" t="s">
        <v>6</v>
      </c>
      <c r="J17" s="302"/>
      <c r="K17" s="302"/>
      <c r="L17" s="302"/>
      <c r="M17" s="302"/>
      <c r="N17" s="283"/>
      <c r="O17" s="267" t="s">
        <v>18</v>
      </c>
      <c r="P17" s="267"/>
      <c r="Q17" s="267"/>
      <c r="R17" s="267"/>
      <c r="S17" s="267"/>
      <c r="W17" s="51"/>
      <c r="X17" s="51"/>
      <c r="Y17" s="51"/>
      <c r="Z17" s="51"/>
    </row>
    <row r="18" spans="1:26" s="50" customFormat="1" ht="26.25">
      <c r="A18" s="293"/>
      <c r="B18" s="294"/>
      <c r="C18" s="294"/>
      <c r="D18" s="295"/>
      <c r="E18" s="258" t="s">
        <v>17</v>
      </c>
      <c r="F18" s="258"/>
      <c r="G18" s="258" t="s">
        <v>16</v>
      </c>
      <c r="H18" s="258"/>
      <c r="I18" s="282">
        <v>2567</v>
      </c>
      <c r="J18" s="283"/>
      <c r="K18" s="282">
        <v>2568</v>
      </c>
      <c r="L18" s="283"/>
      <c r="M18" s="282">
        <v>2569</v>
      </c>
      <c r="N18" s="283"/>
      <c r="O18" s="267"/>
      <c r="P18" s="267"/>
      <c r="Q18" s="267"/>
      <c r="R18" s="267"/>
      <c r="S18" s="267"/>
      <c r="W18" s="51"/>
      <c r="X18" s="51"/>
      <c r="Y18" s="51"/>
      <c r="Z18" s="51"/>
    </row>
    <row r="19" spans="1:26" s="50" customFormat="1" ht="26.25">
      <c r="A19" s="296"/>
      <c r="B19" s="297"/>
      <c r="C19" s="297"/>
      <c r="D19" s="298"/>
      <c r="E19" s="94" t="s">
        <v>5</v>
      </c>
      <c r="F19" s="95" t="s">
        <v>98</v>
      </c>
      <c r="G19" s="94" t="s">
        <v>5</v>
      </c>
      <c r="H19" s="95" t="s">
        <v>98</v>
      </c>
      <c r="I19" s="96" t="s">
        <v>5</v>
      </c>
      <c r="J19" s="121" t="s">
        <v>98</v>
      </c>
      <c r="K19" s="96" t="s">
        <v>5</v>
      </c>
      <c r="L19" s="121" t="s">
        <v>98</v>
      </c>
      <c r="M19" s="98" t="s">
        <v>5</v>
      </c>
      <c r="N19" s="121" t="s">
        <v>98</v>
      </c>
      <c r="O19" s="267"/>
      <c r="P19" s="267"/>
      <c r="Q19" s="267"/>
      <c r="R19" s="267"/>
      <c r="S19" s="267"/>
      <c r="W19" s="51"/>
      <c r="X19" s="51"/>
      <c r="Y19" s="51"/>
      <c r="Z19" s="51"/>
    </row>
    <row r="20" spans="1:26" s="50" customFormat="1" ht="26.25" hidden="1">
      <c r="A20" s="275" t="s">
        <v>107</v>
      </c>
      <c r="B20" s="276"/>
      <c r="C20" s="276"/>
      <c r="D20" s="277"/>
      <c r="E20" s="135"/>
      <c r="F20" s="136"/>
      <c r="G20" s="135"/>
      <c r="H20" s="136"/>
      <c r="I20" s="137"/>
      <c r="J20" s="138"/>
      <c r="K20" s="137"/>
      <c r="L20" s="138"/>
      <c r="M20" s="137"/>
      <c r="N20" s="138"/>
      <c r="O20" s="255"/>
      <c r="P20" s="255"/>
      <c r="Q20" s="255"/>
      <c r="R20" s="255"/>
      <c r="S20" s="255"/>
      <c r="W20" s="51"/>
      <c r="X20" s="51"/>
      <c r="Y20" s="51"/>
      <c r="Z20" s="51"/>
    </row>
    <row r="21" spans="1:26" s="50" customFormat="1" ht="26.25">
      <c r="A21" s="322" t="s">
        <v>263</v>
      </c>
      <c r="B21" s="323"/>
      <c r="C21" s="323"/>
      <c r="D21" s="324"/>
      <c r="E21" s="139"/>
      <c r="F21" s="140"/>
      <c r="G21" s="139"/>
      <c r="H21" s="140"/>
      <c r="I21" s="141"/>
      <c r="J21" s="142"/>
      <c r="K21" s="141"/>
      <c r="L21" s="142"/>
      <c r="M21" s="141"/>
      <c r="N21" s="142"/>
      <c r="O21" s="261"/>
      <c r="P21" s="261"/>
      <c r="Q21" s="261"/>
      <c r="R21" s="261"/>
      <c r="S21" s="261"/>
      <c r="U21" s="50">
        <v>1</v>
      </c>
      <c r="W21" s="51"/>
      <c r="X21" s="51"/>
      <c r="Y21" s="51" t="s">
        <v>127</v>
      </c>
      <c r="Z21" s="51"/>
    </row>
    <row r="22" spans="1:26" s="50" customFormat="1" ht="26.25">
      <c r="A22" s="322" t="s">
        <v>264</v>
      </c>
      <c r="B22" s="323"/>
      <c r="C22" s="323"/>
      <c r="D22" s="324"/>
      <c r="E22" s="139">
        <f>SUM(E23:E26)</f>
        <v>0</v>
      </c>
      <c r="F22" s="139">
        <f t="shared" ref="F22:N22" si="0">SUM(F23:F26)</f>
        <v>0</v>
      </c>
      <c r="G22" s="139">
        <f t="shared" si="0"/>
        <v>0</v>
      </c>
      <c r="H22" s="139">
        <f t="shared" si="0"/>
        <v>0</v>
      </c>
      <c r="I22" s="139">
        <f t="shared" si="0"/>
        <v>0</v>
      </c>
      <c r="J22" s="139">
        <f t="shared" si="0"/>
        <v>0</v>
      </c>
      <c r="K22" s="139">
        <f t="shared" si="0"/>
        <v>0</v>
      </c>
      <c r="L22" s="139">
        <f t="shared" si="0"/>
        <v>0</v>
      </c>
      <c r="M22" s="139">
        <f t="shared" si="0"/>
        <v>0</v>
      </c>
      <c r="N22" s="139">
        <f t="shared" si="0"/>
        <v>0</v>
      </c>
      <c r="O22" s="261"/>
      <c r="P22" s="261"/>
      <c r="Q22" s="261"/>
      <c r="R22" s="261"/>
      <c r="S22" s="261"/>
      <c r="U22" s="50">
        <v>1</v>
      </c>
      <c r="W22" s="51"/>
      <c r="X22" s="51"/>
      <c r="Y22" s="51" t="s">
        <v>128</v>
      </c>
      <c r="Z22" s="51"/>
    </row>
    <row r="23" spans="1:26" s="50" customFormat="1" ht="26.25">
      <c r="A23" s="330" t="s">
        <v>129</v>
      </c>
      <c r="B23" s="330"/>
      <c r="C23" s="330"/>
      <c r="D23" s="330"/>
      <c r="E23" s="123"/>
      <c r="F23" s="124"/>
      <c r="G23" s="123"/>
      <c r="H23" s="124"/>
      <c r="I23" s="123"/>
      <c r="J23" s="124"/>
      <c r="K23" s="123"/>
      <c r="L23" s="124"/>
      <c r="M23" s="123"/>
      <c r="N23" s="124"/>
      <c r="O23" s="255"/>
      <c r="P23" s="255"/>
      <c r="Q23" s="255"/>
      <c r="R23" s="255"/>
      <c r="S23" s="255"/>
      <c r="T23" s="50">
        <v>1</v>
      </c>
      <c r="W23" s="51"/>
      <c r="X23" s="51"/>
      <c r="Y23" s="51" t="s">
        <v>129</v>
      </c>
      <c r="Z23" s="51"/>
    </row>
    <row r="24" spans="1:26" s="50" customFormat="1" ht="26.25">
      <c r="A24" s="330" t="s">
        <v>130</v>
      </c>
      <c r="B24" s="330"/>
      <c r="C24" s="330"/>
      <c r="D24" s="330"/>
      <c r="E24" s="123"/>
      <c r="F24" s="124"/>
      <c r="G24" s="123"/>
      <c r="H24" s="124"/>
      <c r="I24" s="123"/>
      <c r="J24" s="124"/>
      <c r="K24" s="123"/>
      <c r="L24" s="124"/>
      <c r="M24" s="123"/>
      <c r="N24" s="124"/>
      <c r="O24" s="255"/>
      <c r="P24" s="255"/>
      <c r="Q24" s="255"/>
      <c r="R24" s="255"/>
      <c r="S24" s="255"/>
      <c r="T24" s="50">
        <v>1</v>
      </c>
      <c r="W24" s="51"/>
      <c r="X24" s="51"/>
      <c r="Y24" s="51" t="s">
        <v>130</v>
      </c>
      <c r="Z24" s="51"/>
    </row>
    <row r="25" spans="1:26" s="50" customFormat="1" ht="26.25">
      <c r="A25" s="330" t="s">
        <v>131</v>
      </c>
      <c r="B25" s="330"/>
      <c r="C25" s="330"/>
      <c r="D25" s="330"/>
      <c r="E25" s="123"/>
      <c r="F25" s="124"/>
      <c r="G25" s="123"/>
      <c r="H25" s="124"/>
      <c r="I25" s="123"/>
      <c r="J25" s="124"/>
      <c r="K25" s="123"/>
      <c r="L25" s="124"/>
      <c r="M25" s="123"/>
      <c r="N25" s="124"/>
      <c r="O25" s="255"/>
      <c r="P25" s="255"/>
      <c r="Q25" s="255"/>
      <c r="R25" s="255"/>
      <c r="S25" s="255"/>
      <c r="T25" s="50">
        <v>1</v>
      </c>
      <c r="W25" s="51"/>
      <c r="X25" s="51"/>
      <c r="Y25" s="51" t="s">
        <v>131</v>
      </c>
      <c r="Z25" s="51"/>
    </row>
    <row r="26" spans="1:26" s="50" customFormat="1" ht="26.25">
      <c r="A26" s="330" t="s">
        <v>132</v>
      </c>
      <c r="B26" s="330"/>
      <c r="C26" s="330"/>
      <c r="D26" s="330"/>
      <c r="E26" s="123"/>
      <c r="F26" s="124"/>
      <c r="G26" s="123"/>
      <c r="H26" s="124"/>
      <c r="I26" s="123"/>
      <c r="J26" s="124"/>
      <c r="K26" s="123"/>
      <c r="L26" s="124"/>
      <c r="M26" s="123"/>
      <c r="N26" s="124"/>
      <c r="O26" s="255"/>
      <c r="P26" s="255"/>
      <c r="Q26" s="255"/>
      <c r="R26" s="255"/>
      <c r="S26" s="255"/>
      <c r="T26" s="50">
        <v>1</v>
      </c>
      <c r="W26" s="51"/>
      <c r="X26" s="51"/>
      <c r="Y26" s="51" t="s">
        <v>132</v>
      </c>
      <c r="Z26" s="51"/>
    </row>
    <row r="27" spans="1:26" s="50" customFormat="1" ht="26.25">
      <c r="A27" s="329" t="s">
        <v>265</v>
      </c>
      <c r="B27" s="329"/>
      <c r="C27" s="329"/>
      <c r="D27" s="329"/>
      <c r="E27" s="143">
        <f>E21-E22</f>
        <v>0</v>
      </c>
      <c r="F27" s="143">
        <f t="shared" ref="F27:N27" si="1">F21-F22</f>
        <v>0</v>
      </c>
      <c r="G27" s="143">
        <f t="shared" si="1"/>
        <v>0</v>
      </c>
      <c r="H27" s="143">
        <f t="shared" si="1"/>
        <v>0</v>
      </c>
      <c r="I27" s="143">
        <f t="shared" si="1"/>
        <v>0</v>
      </c>
      <c r="J27" s="143">
        <f t="shared" si="1"/>
        <v>0</v>
      </c>
      <c r="K27" s="143">
        <f t="shared" si="1"/>
        <v>0</v>
      </c>
      <c r="L27" s="143">
        <f t="shared" si="1"/>
        <v>0</v>
      </c>
      <c r="M27" s="143">
        <f t="shared" si="1"/>
        <v>0</v>
      </c>
      <c r="N27" s="143">
        <f t="shared" si="1"/>
        <v>0</v>
      </c>
      <c r="O27" s="261"/>
      <c r="P27" s="261"/>
      <c r="Q27" s="261"/>
      <c r="R27" s="261"/>
      <c r="S27" s="261"/>
      <c r="T27" s="50">
        <v>0</v>
      </c>
      <c r="U27" s="50">
        <v>2</v>
      </c>
      <c r="W27" s="51"/>
      <c r="X27" s="51"/>
      <c r="Y27" s="51" t="s">
        <v>133</v>
      </c>
      <c r="Z27" s="51"/>
    </row>
    <row r="28" spans="1:26" s="50" customFormat="1" ht="26.25">
      <c r="A28" s="329" t="s">
        <v>134</v>
      </c>
      <c r="B28" s="329"/>
      <c r="C28" s="329"/>
      <c r="D28" s="329"/>
      <c r="E28" s="143">
        <f>E27</f>
        <v>0</v>
      </c>
      <c r="F28" s="143">
        <f t="shared" ref="F28:N28" si="2">F27*3</f>
        <v>0</v>
      </c>
      <c r="G28" s="143">
        <f t="shared" si="2"/>
        <v>0</v>
      </c>
      <c r="H28" s="143">
        <f t="shared" si="2"/>
        <v>0</v>
      </c>
      <c r="I28" s="143">
        <f t="shared" si="2"/>
        <v>0</v>
      </c>
      <c r="J28" s="143">
        <f t="shared" si="2"/>
        <v>0</v>
      </c>
      <c r="K28" s="143">
        <f t="shared" si="2"/>
        <v>0</v>
      </c>
      <c r="L28" s="143">
        <f t="shared" si="2"/>
        <v>0</v>
      </c>
      <c r="M28" s="143">
        <f t="shared" si="2"/>
        <v>0</v>
      </c>
      <c r="N28" s="143">
        <f t="shared" si="2"/>
        <v>0</v>
      </c>
      <c r="O28" s="261"/>
      <c r="P28" s="261"/>
      <c r="Q28" s="261"/>
      <c r="R28" s="261"/>
      <c r="S28" s="261"/>
      <c r="T28" s="50">
        <v>0</v>
      </c>
      <c r="U28" s="50">
        <v>2</v>
      </c>
      <c r="W28" s="51"/>
      <c r="X28" s="51"/>
      <c r="Y28" s="51" t="s">
        <v>134</v>
      </c>
      <c r="Z28" s="51"/>
    </row>
    <row r="29" spans="1:26" s="50" customFormat="1" ht="26.25">
      <c r="A29" s="329" t="s">
        <v>135</v>
      </c>
      <c r="B29" s="329"/>
      <c r="C29" s="329"/>
      <c r="D29" s="329"/>
      <c r="E29" s="143">
        <f>E28</f>
        <v>0</v>
      </c>
      <c r="F29" s="144">
        <f>F28+(F28*3/100)</f>
        <v>0</v>
      </c>
      <c r="G29" s="143">
        <f>G28</f>
        <v>0</v>
      </c>
      <c r="H29" s="144">
        <f>H28+(H28*3/100)</f>
        <v>0</v>
      </c>
      <c r="I29" s="143">
        <f>I28</f>
        <v>0</v>
      </c>
      <c r="J29" s="144">
        <f>J28+(J28*3/100)</f>
        <v>0</v>
      </c>
      <c r="K29" s="143">
        <f>K28</f>
        <v>0</v>
      </c>
      <c r="L29" s="144">
        <f>L28+(L28*3/100)</f>
        <v>0</v>
      </c>
      <c r="M29" s="143">
        <f>M28</f>
        <v>0</v>
      </c>
      <c r="N29" s="144">
        <f>N28+(N28*3/100)</f>
        <v>0</v>
      </c>
      <c r="O29" s="261"/>
      <c r="P29" s="261"/>
      <c r="Q29" s="261"/>
      <c r="R29" s="261"/>
      <c r="S29" s="261"/>
      <c r="T29" s="50">
        <v>0</v>
      </c>
      <c r="U29" s="50">
        <v>2</v>
      </c>
      <c r="W29" s="51"/>
      <c r="X29" s="51"/>
      <c r="Y29" s="51" t="s">
        <v>135</v>
      </c>
      <c r="Z29" s="51"/>
    </row>
    <row r="30" spans="1:26" s="50" customFormat="1" ht="26.25">
      <c r="A30" s="329" t="s">
        <v>266</v>
      </c>
      <c r="B30" s="329"/>
      <c r="C30" s="329"/>
      <c r="D30" s="329"/>
      <c r="E30" s="143">
        <f>E29</f>
        <v>0</v>
      </c>
      <c r="F30" s="144">
        <f>F29*2</f>
        <v>0</v>
      </c>
      <c r="G30" s="143">
        <f>G29</f>
        <v>0</v>
      </c>
      <c r="H30" s="144">
        <f>H29*2</f>
        <v>0</v>
      </c>
      <c r="I30" s="143">
        <f>I29</f>
        <v>0</v>
      </c>
      <c r="J30" s="144">
        <f>J29*2</f>
        <v>0</v>
      </c>
      <c r="K30" s="143">
        <f>K29</f>
        <v>0</v>
      </c>
      <c r="L30" s="144">
        <f>L29*2</f>
        <v>0</v>
      </c>
      <c r="M30" s="143">
        <f>M29</f>
        <v>0</v>
      </c>
      <c r="N30" s="144">
        <f>N29*2</f>
        <v>0</v>
      </c>
      <c r="O30" s="261"/>
      <c r="P30" s="261"/>
      <c r="Q30" s="261"/>
      <c r="R30" s="261"/>
      <c r="S30" s="261"/>
      <c r="T30" s="50">
        <v>0</v>
      </c>
      <c r="U30" s="50">
        <v>2</v>
      </c>
      <c r="W30" s="51"/>
      <c r="X30" s="51"/>
      <c r="Y30" s="51" t="s">
        <v>136</v>
      </c>
      <c r="Z30" s="51"/>
    </row>
    <row r="31" spans="1:26" s="50" customFormat="1" ht="26.25">
      <c r="A31" s="329" t="s">
        <v>267</v>
      </c>
      <c r="B31" s="329"/>
      <c r="C31" s="329"/>
      <c r="D31" s="329"/>
      <c r="E31" s="143">
        <f>E30</f>
        <v>0</v>
      </c>
      <c r="F31" s="144">
        <f>F30*1.06</f>
        <v>0</v>
      </c>
      <c r="G31" s="143">
        <f>G30</f>
        <v>0</v>
      </c>
      <c r="H31" s="144">
        <f>H30*1.06</f>
        <v>0</v>
      </c>
      <c r="I31" s="143">
        <f>I30</f>
        <v>0</v>
      </c>
      <c r="J31" s="144">
        <f>J30*1.06</f>
        <v>0</v>
      </c>
      <c r="K31" s="143">
        <f>K30</f>
        <v>0</v>
      </c>
      <c r="L31" s="144">
        <f>L30*1.06</f>
        <v>0</v>
      </c>
      <c r="M31" s="143">
        <f>M30</f>
        <v>0</v>
      </c>
      <c r="N31" s="144">
        <f>N30*1.06</f>
        <v>0</v>
      </c>
      <c r="O31" s="261"/>
      <c r="P31" s="261"/>
      <c r="Q31" s="261"/>
      <c r="R31" s="261"/>
      <c r="S31" s="261"/>
      <c r="T31" s="50">
        <v>0</v>
      </c>
      <c r="U31" s="50">
        <v>2</v>
      </c>
      <c r="W31" s="51"/>
      <c r="X31" s="51"/>
      <c r="Y31" s="51" t="s">
        <v>137</v>
      </c>
      <c r="Z31" s="51"/>
    </row>
    <row r="32" spans="1:26" s="50" customFormat="1" ht="26.25">
      <c r="A32" s="329" t="s">
        <v>268</v>
      </c>
      <c r="B32" s="329"/>
      <c r="C32" s="329"/>
      <c r="D32" s="329"/>
      <c r="E32" s="143">
        <f>E31</f>
        <v>0</v>
      </c>
      <c r="F32" s="144">
        <f>F31</f>
        <v>0</v>
      </c>
      <c r="G32" s="143">
        <f>G31</f>
        <v>0</v>
      </c>
      <c r="H32" s="144">
        <f>H31</f>
        <v>0</v>
      </c>
      <c r="I32" s="143">
        <f>I31</f>
        <v>0</v>
      </c>
      <c r="J32" s="144">
        <f>J31</f>
        <v>0</v>
      </c>
      <c r="K32" s="143">
        <f>K31</f>
        <v>0</v>
      </c>
      <c r="L32" s="144">
        <f>L31</f>
        <v>0</v>
      </c>
      <c r="M32" s="143">
        <f>M31</f>
        <v>0</v>
      </c>
      <c r="N32" s="144">
        <f>N31</f>
        <v>0</v>
      </c>
      <c r="O32" s="261"/>
      <c r="P32" s="261"/>
      <c r="Q32" s="261"/>
      <c r="R32" s="261"/>
      <c r="S32" s="261"/>
      <c r="T32" s="50">
        <v>0</v>
      </c>
      <c r="U32" s="50">
        <v>2</v>
      </c>
      <c r="W32" s="51"/>
      <c r="X32" s="51"/>
      <c r="Y32" s="51" t="s">
        <v>138</v>
      </c>
      <c r="Z32" s="51"/>
    </row>
    <row r="33" spans="1:26" s="50" customFormat="1" ht="26.25">
      <c r="A33" s="322" t="s">
        <v>139</v>
      </c>
      <c r="B33" s="323"/>
      <c r="C33" s="323"/>
      <c r="D33" s="324"/>
      <c r="E33" s="139"/>
      <c r="F33" s="140"/>
      <c r="G33" s="139"/>
      <c r="H33" s="140"/>
      <c r="I33" s="141">
        <v>0</v>
      </c>
      <c r="J33" s="142"/>
      <c r="K33" s="141"/>
      <c r="L33" s="142"/>
      <c r="M33" s="141"/>
      <c r="N33" s="142"/>
      <c r="O33" s="261" t="s">
        <v>262</v>
      </c>
      <c r="P33" s="261"/>
      <c r="Q33" s="261"/>
      <c r="R33" s="261"/>
      <c r="S33" s="261"/>
      <c r="U33" s="50">
        <v>1</v>
      </c>
      <c r="W33" s="51"/>
      <c r="X33" s="51"/>
      <c r="Y33" s="51" t="s">
        <v>139</v>
      </c>
      <c r="Z33" s="51" t="s">
        <v>140</v>
      </c>
    </row>
    <row r="34" spans="1:26" s="50" customFormat="1" ht="26.25">
      <c r="A34" s="329" t="s">
        <v>269</v>
      </c>
      <c r="B34" s="329"/>
      <c r="C34" s="329"/>
      <c r="D34" s="329"/>
      <c r="E34" s="143">
        <f>E32</f>
        <v>0</v>
      </c>
      <c r="F34" s="144">
        <f>F32-F33</f>
        <v>0</v>
      </c>
      <c r="G34" s="143">
        <f>G32</f>
        <v>0</v>
      </c>
      <c r="H34" s="144">
        <f>H32-H33</f>
        <v>0</v>
      </c>
      <c r="I34" s="143">
        <f>I32</f>
        <v>0</v>
      </c>
      <c r="J34" s="144">
        <f>J32-J33</f>
        <v>0</v>
      </c>
      <c r="K34" s="143">
        <f>K32</f>
        <v>0</v>
      </c>
      <c r="L34" s="144">
        <f>L32-L33</f>
        <v>0</v>
      </c>
      <c r="M34" s="143">
        <f>M32</f>
        <v>0</v>
      </c>
      <c r="N34" s="144">
        <f>N32-N33</f>
        <v>0</v>
      </c>
      <c r="O34" s="261"/>
      <c r="P34" s="261"/>
      <c r="Q34" s="261"/>
      <c r="R34" s="261"/>
      <c r="S34" s="261"/>
      <c r="T34" s="50">
        <v>0</v>
      </c>
      <c r="U34" s="50">
        <v>2</v>
      </c>
      <c r="W34" s="51"/>
      <c r="X34" s="51"/>
      <c r="Y34" s="51" t="s">
        <v>141</v>
      </c>
      <c r="Z34" s="51"/>
    </row>
    <row r="35" spans="1:26" s="50" customFormat="1" ht="26.25">
      <c r="A35" s="275" t="s">
        <v>255</v>
      </c>
      <c r="B35" s="276"/>
      <c r="C35" s="276"/>
      <c r="D35" s="277"/>
      <c r="E35" s="114"/>
      <c r="F35" s="115"/>
      <c r="G35" s="114"/>
      <c r="H35" s="115"/>
      <c r="I35" s="116"/>
      <c r="J35" s="117"/>
      <c r="K35" s="116"/>
      <c r="L35" s="117"/>
      <c r="M35" s="116"/>
      <c r="N35" s="117"/>
      <c r="O35" s="255"/>
      <c r="P35" s="255"/>
      <c r="Q35" s="255"/>
      <c r="R35" s="255"/>
      <c r="S35" s="255"/>
      <c r="W35" s="51"/>
      <c r="X35" s="51"/>
      <c r="Y35" s="51"/>
      <c r="Z35" s="51"/>
    </row>
    <row r="36" spans="1:26" s="50" customFormat="1" ht="26.25">
      <c r="A36" s="322" t="s">
        <v>142</v>
      </c>
      <c r="B36" s="323"/>
      <c r="C36" s="323"/>
      <c r="D36" s="324"/>
      <c r="E36" s="139">
        <v>0</v>
      </c>
      <c r="F36" s="140"/>
      <c r="G36" s="139">
        <v>0</v>
      </c>
      <c r="H36" s="140"/>
      <c r="I36" s="141">
        <v>0</v>
      </c>
      <c r="J36" s="142"/>
      <c r="K36" s="141">
        <v>0</v>
      </c>
      <c r="L36" s="142"/>
      <c r="M36" s="141">
        <v>0</v>
      </c>
      <c r="N36" s="142"/>
      <c r="O36" s="261"/>
      <c r="P36" s="261"/>
      <c r="Q36" s="261"/>
      <c r="R36" s="261"/>
      <c r="S36" s="261"/>
      <c r="U36" s="50">
        <v>1</v>
      </c>
      <c r="W36" s="51"/>
      <c r="X36" s="51"/>
      <c r="Y36" s="51" t="s">
        <v>142</v>
      </c>
      <c r="Z36" s="51"/>
    </row>
    <row r="37" spans="1:26" s="50" customFormat="1" ht="27" thickBot="1">
      <c r="A37" s="325" t="s">
        <v>270</v>
      </c>
      <c r="B37" s="326"/>
      <c r="C37" s="326"/>
      <c r="D37" s="327"/>
      <c r="E37" s="145">
        <f t="shared" ref="E37:N37" si="3">E34+E36</f>
        <v>0</v>
      </c>
      <c r="F37" s="146">
        <f t="shared" si="3"/>
        <v>0</v>
      </c>
      <c r="G37" s="145">
        <f t="shared" si="3"/>
        <v>0</v>
      </c>
      <c r="H37" s="146">
        <f t="shared" si="3"/>
        <v>0</v>
      </c>
      <c r="I37" s="145">
        <f t="shared" si="3"/>
        <v>0</v>
      </c>
      <c r="J37" s="146">
        <f t="shared" si="3"/>
        <v>0</v>
      </c>
      <c r="K37" s="145">
        <f t="shared" si="3"/>
        <v>0</v>
      </c>
      <c r="L37" s="146">
        <f t="shared" si="3"/>
        <v>0</v>
      </c>
      <c r="M37" s="145">
        <f t="shared" si="3"/>
        <v>0</v>
      </c>
      <c r="N37" s="146">
        <f t="shared" si="3"/>
        <v>0</v>
      </c>
      <c r="O37" s="328"/>
      <c r="P37" s="328"/>
      <c r="Q37" s="328"/>
      <c r="R37" s="328"/>
      <c r="S37" s="328"/>
      <c r="U37" s="50">
        <v>16</v>
      </c>
      <c r="W37" s="51"/>
      <c r="X37" s="51"/>
      <c r="Y37" s="51" t="s">
        <v>143</v>
      </c>
      <c r="Z37" s="51"/>
    </row>
    <row r="38" spans="1:26" s="126" customFormat="1" ht="23.25" thickTop="1">
      <c r="A38" s="50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6" s="92" customFormat="1" ht="26.25">
      <c r="A39" s="119" t="s">
        <v>193</v>
      </c>
      <c r="D39" s="85" t="s">
        <v>98</v>
      </c>
      <c r="E39" s="266">
        <f>F43</f>
        <v>0</v>
      </c>
      <c r="F39" s="266"/>
      <c r="G39" s="120" t="s">
        <v>144</v>
      </c>
      <c r="H39" s="120"/>
      <c r="I39" s="93"/>
      <c r="L39" s="321" t="s">
        <v>19</v>
      </c>
      <c r="M39" s="321"/>
      <c r="N39" s="321"/>
      <c r="O39" s="321"/>
      <c r="P39" s="321"/>
      <c r="Q39" s="321"/>
      <c r="R39" s="321"/>
      <c r="S39" s="321"/>
      <c r="W39" s="51"/>
      <c r="X39" s="51"/>
      <c r="Y39" s="51"/>
      <c r="Z39" s="51"/>
    </row>
    <row r="40" spans="1:26" s="50" customFormat="1" ht="24" customHeight="1">
      <c r="A40" s="267" t="s">
        <v>145</v>
      </c>
      <c r="B40" s="290" t="s">
        <v>4</v>
      </c>
      <c r="C40" s="291"/>
      <c r="D40" s="292"/>
      <c r="E40" s="299" t="s">
        <v>259</v>
      </c>
      <c r="F40" s="300"/>
      <c r="G40" s="300"/>
      <c r="H40" s="301"/>
      <c r="I40" s="282" t="s">
        <v>6</v>
      </c>
      <c r="J40" s="302"/>
      <c r="K40" s="302"/>
      <c r="L40" s="302"/>
      <c r="M40" s="302"/>
      <c r="N40" s="283"/>
      <c r="O40" s="267" t="s">
        <v>18</v>
      </c>
      <c r="P40" s="267"/>
      <c r="Q40" s="267"/>
      <c r="R40" s="267"/>
      <c r="S40" s="267"/>
      <c r="W40" s="51"/>
      <c r="X40" s="51"/>
      <c r="Y40" s="51"/>
      <c r="Z40" s="51"/>
    </row>
    <row r="41" spans="1:26" s="50" customFormat="1" ht="24" customHeight="1">
      <c r="A41" s="267"/>
      <c r="B41" s="293"/>
      <c r="C41" s="294"/>
      <c r="D41" s="295"/>
      <c r="E41" s="258" t="s">
        <v>17</v>
      </c>
      <c r="F41" s="258"/>
      <c r="G41" s="258" t="s">
        <v>16</v>
      </c>
      <c r="H41" s="258"/>
      <c r="I41" s="282">
        <v>2567</v>
      </c>
      <c r="J41" s="283"/>
      <c r="K41" s="282">
        <v>2568</v>
      </c>
      <c r="L41" s="283"/>
      <c r="M41" s="282">
        <v>2569</v>
      </c>
      <c r="N41" s="283"/>
      <c r="O41" s="267"/>
      <c r="P41" s="267"/>
      <c r="Q41" s="267"/>
      <c r="R41" s="267"/>
      <c r="S41" s="267"/>
      <c r="W41" s="51"/>
      <c r="X41" s="51"/>
      <c r="Y41" s="51"/>
      <c r="Z41" s="51"/>
    </row>
    <row r="42" spans="1:26" s="50" customFormat="1" ht="24" customHeight="1">
      <c r="A42" s="267"/>
      <c r="B42" s="296"/>
      <c r="C42" s="297"/>
      <c r="D42" s="298"/>
      <c r="E42" s="94" t="s">
        <v>5</v>
      </c>
      <c r="F42" s="95" t="s">
        <v>98</v>
      </c>
      <c r="G42" s="94" t="s">
        <v>5</v>
      </c>
      <c r="H42" s="95" t="s">
        <v>98</v>
      </c>
      <c r="I42" s="96" t="s">
        <v>5</v>
      </c>
      <c r="J42" s="121" t="s">
        <v>98</v>
      </c>
      <c r="K42" s="96" t="s">
        <v>5</v>
      </c>
      <c r="L42" s="121" t="s">
        <v>98</v>
      </c>
      <c r="M42" s="98" t="s">
        <v>5</v>
      </c>
      <c r="N42" s="121" t="s">
        <v>98</v>
      </c>
      <c r="O42" s="267"/>
      <c r="P42" s="267"/>
      <c r="Q42" s="267"/>
      <c r="R42" s="267"/>
      <c r="S42" s="267"/>
      <c r="W42" s="51"/>
      <c r="X42" s="51"/>
      <c r="Y42" s="51"/>
      <c r="Z42" s="51"/>
    </row>
    <row r="43" spans="1:26" s="103" customFormat="1" ht="26.25">
      <c r="A43" s="320" t="s">
        <v>12</v>
      </c>
      <c r="B43" s="320"/>
      <c r="C43" s="320"/>
      <c r="D43" s="320"/>
      <c r="E43" s="112">
        <f>SUM(E44)</f>
        <v>0</v>
      </c>
      <c r="F43" s="112">
        <f t="shared" ref="F43:N43" si="4">SUM(F44)</f>
        <v>0</v>
      </c>
      <c r="G43" s="112">
        <f t="shared" si="4"/>
        <v>0</v>
      </c>
      <c r="H43" s="112">
        <f t="shared" si="4"/>
        <v>0</v>
      </c>
      <c r="I43" s="112">
        <f t="shared" si="4"/>
        <v>0</v>
      </c>
      <c r="J43" s="112">
        <f t="shared" si="4"/>
        <v>0</v>
      </c>
      <c r="K43" s="112">
        <f t="shared" si="4"/>
        <v>0</v>
      </c>
      <c r="L43" s="112">
        <f t="shared" si="4"/>
        <v>0</v>
      </c>
      <c r="M43" s="112">
        <f t="shared" si="4"/>
        <v>0</v>
      </c>
      <c r="N43" s="112">
        <f t="shared" si="4"/>
        <v>0</v>
      </c>
      <c r="O43" s="257"/>
      <c r="P43" s="257"/>
      <c r="Q43" s="257"/>
      <c r="R43" s="257"/>
      <c r="S43" s="257"/>
      <c r="T43" s="103">
        <v>0</v>
      </c>
      <c r="W43" s="104"/>
      <c r="X43" s="104"/>
      <c r="Y43" s="104"/>
      <c r="Z43" s="104"/>
    </row>
    <row r="44" spans="1:26" s="103" customFormat="1" ht="26.25">
      <c r="A44" s="268" t="s">
        <v>1</v>
      </c>
      <c r="B44" s="269"/>
      <c r="C44" s="269"/>
      <c r="D44" s="270"/>
      <c r="E44" s="112">
        <f>SUM(E45:E46)</f>
        <v>0</v>
      </c>
      <c r="F44" s="112">
        <f t="shared" ref="F44:N44" si="5">SUM(F45:F46)</f>
        <v>0</v>
      </c>
      <c r="G44" s="112">
        <f t="shared" si="5"/>
        <v>0</v>
      </c>
      <c r="H44" s="112">
        <f t="shared" si="5"/>
        <v>0</v>
      </c>
      <c r="I44" s="112">
        <f t="shared" si="5"/>
        <v>0</v>
      </c>
      <c r="J44" s="112">
        <f t="shared" si="5"/>
        <v>0</v>
      </c>
      <c r="K44" s="112">
        <f t="shared" si="5"/>
        <v>0</v>
      </c>
      <c r="L44" s="112">
        <f t="shared" si="5"/>
        <v>0</v>
      </c>
      <c r="M44" s="112">
        <f t="shared" si="5"/>
        <v>0</v>
      </c>
      <c r="N44" s="112">
        <f t="shared" si="5"/>
        <v>0</v>
      </c>
      <c r="O44" s="257"/>
      <c r="P44" s="257"/>
      <c r="Q44" s="257"/>
      <c r="R44" s="257"/>
      <c r="S44" s="257"/>
      <c r="T44" s="103">
        <v>1</v>
      </c>
      <c r="W44" s="104" t="s">
        <v>1</v>
      </c>
      <c r="X44" s="104"/>
      <c r="Y44" s="104"/>
      <c r="Z44" s="104"/>
    </row>
    <row r="45" spans="1:26" s="50" customFormat="1" ht="52.5">
      <c r="A45" s="122"/>
      <c r="B45" s="316" t="s">
        <v>146</v>
      </c>
      <c r="C45" s="317"/>
      <c r="D45" s="318"/>
      <c r="E45" s="123"/>
      <c r="F45" s="124"/>
      <c r="G45" s="123"/>
      <c r="H45" s="124"/>
      <c r="I45" s="123"/>
      <c r="J45" s="124"/>
      <c r="K45" s="123"/>
      <c r="L45" s="124"/>
      <c r="M45" s="123"/>
      <c r="N45" s="124"/>
      <c r="O45" s="255"/>
      <c r="P45" s="255"/>
      <c r="Q45" s="255"/>
      <c r="R45" s="255"/>
      <c r="S45" s="255"/>
      <c r="W45" s="51"/>
      <c r="X45" s="51" t="s">
        <v>146</v>
      </c>
      <c r="Y45" s="51"/>
      <c r="Z45" s="51"/>
    </row>
    <row r="46" spans="1:26" s="50" customFormat="1" ht="52.5">
      <c r="A46" s="122"/>
      <c r="B46" s="316" t="s">
        <v>147</v>
      </c>
      <c r="C46" s="317"/>
      <c r="D46" s="318"/>
      <c r="E46" s="123"/>
      <c r="F46" s="124"/>
      <c r="G46" s="123"/>
      <c r="H46" s="124"/>
      <c r="I46" s="123"/>
      <c r="J46" s="124"/>
      <c r="K46" s="123"/>
      <c r="L46" s="124"/>
      <c r="M46" s="123"/>
      <c r="N46" s="124"/>
      <c r="O46" s="255"/>
      <c r="P46" s="255"/>
      <c r="Q46" s="255"/>
      <c r="R46" s="255"/>
      <c r="S46" s="255"/>
      <c r="W46" s="51"/>
      <c r="X46" s="51" t="s">
        <v>147</v>
      </c>
      <c r="Y46" s="51"/>
      <c r="Z46" s="51"/>
    </row>
    <row r="47" spans="1:26" s="125" customFormat="1" ht="26.25">
      <c r="A47" s="319" t="s">
        <v>194</v>
      </c>
      <c r="B47" s="319"/>
      <c r="C47" s="319"/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W47" s="51"/>
      <c r="X47" s="51"/>
      <c r="Y47" s="51"/>
      <c r="Z47" s="51"/>
    </row>
    <row r="48" spans="1:26" s="126" customFormat="1" ht="21.75" hidden="1"/>
    <row r="49" s="126" customFormat="1" ht="21.75" hidden="1"/>
    <row r="50" s="126" customFormat="1" ht="21.75" hidden="1"/>
    <row r="51" s="126" customFormat="1" ht="21.75" hidden="1"/>
    <row r="52" s="126" customFormat="1" ht="21.75" hidden="1"/>
    <row r="53" s="126" customFormat="1" ht="21.75" hidden="1"/>
    <row r="54" s="126" customFormat="1" ht="21.75" hidden="1"/>
    <row r="55" s="126" customFormat="1" ht="21.75" hidden="1"/>
    <row r="56" s="126" customFormat="1" ht="21.75" hidden="1"/>
    <row r="57" s="126" customFormat="1" ht="21.75" hidden="1"/>
    <row r="58" s="126" customFormat="1" ht="21.75" hidden="1"/>
    <row r="59" s="126" customFormat="1" ht="21.75" hidden="1"/>
    <row r="60" s="126" customFormat="1" ht="21.75"/>
    <row r="61" s="126" customFormat="1" ht="24" customHeight="1"/>
    <row r="62" s="126" customFormat="1" ht="24" customHeight="1"/>
    <row r="63" s="126" customFormat="1" ht="24" customHeight="1"/>
    <row r="64" s="126" customFormat="1" ht="21.75"/>
    <row r="65" s="126" customFormat="1" ht="21.75"/>
    <row r="66" s="126" customFormat="1" ht="21.75"/>
    <row r="67" s="126" customFormat="1" ht="21.75" hidden="1"/>
    <row r="68" s="126" customFormat="1" ht="21.75" hidden="1"/>
    <row r="69" s="126" customFormat="1" ht="21.75" hidden="1"/>
    <row r="70" s="126" customFormat="1" ht="21.75" hidden="1"/>
    <row r="71" s="126" customFormat="1" ht="21.75" hidden="1"/>
    <row r="72" s="126" customFormat="1" ht="21.75" hidden="1"/>
    <row r="73" s="126" customFormat="1" ht="21.75" hidden="1"/>
    <row r="74" s="126" customFormat="1" ht="21.75" hidden="1"/>
    <row r="75" s="126" customFormat="1" ht="21.75" hidden="1"/>
    <row r="76" s="126" customFormat="1" ht="21.75" hidden="1"/>
    <row r="77" s="126" customFormat="1" ht="21.75" hidden="1"/>
    <row r="78" s="126" customFormat="1" ht="21.75" hidden="1"/>
    <row r="79" s="126" customFormat="1" ht="21.75" hidden="1"/>
    <row r="80" hidden="1"/>
    <row r="84" hidden="1"/>
  </sheetData>
  <mergeCells count="85">
    <mergeCell ref="B5:F5"/>
    <mergeCell ref="N16:S16"/>
    <mergeCell ref="A1:S1"/>
    <mergeCell ref="A2:S2"/>
    <mergeCell ref="A3:S3"/>
    <mergeCell ref="A4:S4"/>
    <mergeCell ref="B6:F6"/>
    <mergeCell ref="A9:B9"/>
    <mergeCell ref="E9:F9"/>
    <mergeCell ref="I9:J9"/>
    <mergeCell ref="A11:B11"/>
    <mergeCell ref="E11:F11"/>
    <mergeCell ref="I11:J11"/>
    <mergeCell ref="D13:E13"/>
    <mergeCell ref="D14:E14"/>
    <mergeCell ref="J14:K14"/>
    <mergeCell ref="D15:E15"/>
    <mergeCell ref="A16:B16"/>
    <mergeCell ref="D16:E16"/>
    <mergeCell ref="A17:D19"/>
    <mergeCell ref="E17:H17"/>
    <mergeCell ref="I17:N17"/>
    <mergeCell ref="O17:S19"/>
    <mergeCell ref="E18:F18"/>
    <mergeCell ref="G18:H18"/>
    <mergeCell ref="I18:J18"/>
    <mergeCell ref="K18:L18"/>
    <mergeCell ref="M18:N18"/>
    <mergeCell ref="A20:D20"/>
    <mergeCell ref="O20:S20"/>
    <mergeCell ref="A21:D21"/>
    <mergeCell ref="O21:S21"/>
    <mergeCell ref="A22:D22"/>
    <mergeCell ref="O22:S22"/>
    <mergeCell ref="A23:D23"/>
    <mergeCell ref="O23:S23"/>
    <mergeCell ref="A24:D24"/>
    <mergeCell ref="O24:S24"/>
    <mergeCell ref="A25:D25"/>
    <mergeCell ref="O25:S25"/>
    <mergeCell ref="A26:D26"/>
    <mergeCell ref="O26:S26"/>
    <mergeCell ref="A27:D27"/>
    <mergeCell ref="O27:S27"/>
    <mergeCell ref="A28:D28"/>
    <mergeCell ref="O28:S28"/>
    <mergeCell ref="A29:D29"/>
    <mergeCell ref="O29:S29"/>
    <mergeCell ref="A30:D30"/>
    <mergeCell ref="O30:S30"/>
    <mergeCell ref="A31:D31"/>
    <mergeCell ref="O31:S31"/>
    <mergeCell ref="A32:D32"/>
    <mergeCell ref="O32:S32"/>
    <mergeCell ref="A33:D33"/>
    <mergeCell ref="O33:S33"/>
    <mergeCell ref="A34:D34"/>
    <mergeCell ref="O34:S34"/>
    <mergeCell ref="A35:D35"/>
    <mergeCell ref="O35:S35"/>
    <mergeCell ref="A36:D36"/>
    <mergeCell ref="O36:S36"/>
    <mergeCell ref="A37:D37"/>
    <mergeCell ref="O37:S37"/>
    <mergeCell ref="E39:F39"/>
    <mergeCell ref="L39:S39"/>
    <mergeCell ref="A40:A42"/>
    <mergeCell ref="B40:D42"/>
    <mergeCell ref="E40:H40"/>
    <mergeCell ref="I40:N40"/>
    <mergeCell ref="O40:S42"/>
    <mergeCell ref="E41:F41"/>
    <mergeCell ref="G41:H41"/>
    <mergeCell ref="I41:J41"/>
    <mergeCell ref="K41:L41"/>
    <mergeCell ref="M41:N41"/>
    <mergeCell ref="B46:D46"/>
    <mergeCell ref="O46:S46"/>
    <mergeCell ref="A47:S47"/>
    <mergeCell ref="A43:D43"/>
    <mergeCell ref="O43:S43"/>
    <mergeCell ref="A44:D44"/>
    <mergeCell ref="O44:S44"/>
    <mergeCell ref="B45:D45"/>
    <mergeCell ref="O45:S45"/>
  </mergeCells>
  <printOptions horizontalCentered="1"/>
  <pageMargins left="0.11811023622047245" right="0" top="0.39370078740157483" bottom="0.15748031496062992" header="0.23622047244094491" footer="0"/>
  <pageSetup paperSize="9" scale="63" fitToWidth="0" orientation="landscape" r:id="rId1"/>
  <headerFooter>
    <oddHeader>&amp;R&amp;"TH SarabunPSK,Regular"&amp;14หน้าที่ &amp;P / &amp;N</oddHeader>
  </headerFooter>
  <rowBreaks count="2" manualBreakCount="2">
    <brk id="38" max="16383" man="1"/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Z97"/>
  <sheetViews>
    <sheetView view="pageBreakPreview" topLeftCell="A5" zoomScale="80" zoomScaleNormal="80" zoomScaleSheetLayoutView="80" workbookViewId="0">
      <selection activeCell="H20" sqref="H20"/>
    </sheetView>
  </sheetViews>
  <sheetFormatPr defaultColWidth="9" defaultRowHeight="15" outlineLevelRow="1"/>
  <cols>
    <col min="1" max="1" width="19" style="48" customWidth="1"/>
    <col min="2" max="2" width="13.5703125" style="48" customWidth="1"/>
    <col min="3" max="3" width="16.42578125" style="48" customWidth="1"/>
    <col min="4" max="4" width="26" style="48" customWidth="1"/>
    <col min="5" max="5" width="10.5703125" style="48" customWidth="1"/>
    <col min="6" max="6" width="13.5703125" style="48" customWidth="1"/>
    <col min="7" max="7" width="10.5703125" style="48" customWidth="1"/>
    <col min="8" max="8" width="14.5703125" style="48" customWidth="1"/>
    <col min="9" max="9" width="10.5703125" style="48" customWidth="1"/>
    <col min="10" max="12" width="13.5703125" style="48" customWidth="1"/>
    <col min="13" max="13" width="10.5703125" style="48" customWidth="1"/>
    <col min="14" max="14" width="13.5703125" style="48" customWidth="1"/>
    <col min="15" max="18" width="7.5703125" style="48" customWidth="1"/>
    <col min="19" max="19" width="0.28515625" style="48" customWidth="1"/>
    <col min="20" max="22" width="0" style="48" hidden="1" customWidth="1"/>
    <col min="23" max="23" width="65.5703125" style="48" hidden="1" customWidth="1"/>
    <col min="24" max="24" width="50.5703125" style="48" hidden="1" customWidth="1"/>
    <col min="25" max="25" width="65.5703125" style="48" hidden="1" customWidth="1"/>
    <col min="26" max="26" width="40.5703125" style="48" hidden="1" customWidth="1"/>
    <col min="27" max="256" width="9" style="48"/>
    <col min="257" max="257" width="19" style="48" customWidth="1"/>
    <col min="258" max="258" width="13.5703125" style="48" customWidth="1"/>
    <col min="259" max="259" width="11" style="48" customWidth="1"/>
    <col min="260" max="260" width="20.5703125" style="48" customWidth="1"/>
    <col min="261" max="261" width="10.5703125" style="48" customWidth="1"/>
    <col min="262" max="262" width="13.5703125" style="48" customWidth="1"/>
    <col min="263" max="263" width="10.5703125" style="48" customWidth="1"/>
    <col min="264" max="264" width="13.5703125" style="48" customWidth="1"/>
    <col min="265" max="265" width="10.5703125" style="48" customWidth="1"/>
    <col min="266" max="266" width="13.5703125" style="48" customWidth="1"/>
    <col min="267" max="267" width="10.5703125" style="48" customWidth="1"/>
    <col min="268" max="268" width="13.5703125" style="48" customWidth="1"/>
    <col min="269" max="269" width="10.5703125" style="48" customWidth="1"/>
    <col min="270" max="270" width="13.5703125" style="48" customWidth="1"/>
    <col min="271" max="275" width="7.5703125" style="48" customWidth="1"/>
    <col min="276" max="282" width="0" style="48" hidden="1" customWidth="1"/>
    <col min="283" max="512" width="9" style="48"/>
    <col min="513" max="513" width="19" style="48" customWidth="1"/>
    <col min="514" max="514" width="13.5703125" style="48" customWidth="1"/>
    <col min="515" max="515" width="11" style="48" customWidth="1"/>
    <col min="516" max="516" width="20.5703125" style="48" customWidth="1"/>
    <col min="517" max="517" width="10.5703125" style="48" customWidth="1"/>
    <col min="518" max="518" width="13.5703125" style="48" customWidth="1"/>
    <col min="519" max="519" width="10.5703125" style="48" customWidth="1"/>
    <col min="520" max="520" width="13.5703125" style="48" customWidth="1"/>
    <col min="521" max="521" width="10.5703125" style="48" customWidth="1"/>
    <col min="522" max="522" width="13.5703125" style="48" customWidth="1"/>
    <col min="523" max="523" width="10.5703125" style="48" customWidth="1"/>
    <col min="524" max="524" width="13.5703125" style="48" customWidth="1"/>
    <col min="525" max="525" width="10.5703125" style="48" customWidth="1"/>
    <col min="526" max="526" width="13.5703125" style="48" customWidth="1"/>
    <col min="527" max="531" width="7.5703125" style="48" customWidth="1"/>
    <col min="532" max="538" width="0" style="48" hidden="1" customWidth="1"/>
    <col min="539" max="768" width="9" style="48"/>
    <col min="769" max="769" width="19" style="48" customWidth="1"/>
    <col min="770" max="770" width="13.5703125" style="48" customWidth="1"/>
    <col min="771" max="771" width="11" style="48" customWidth="1"/>
    <col min="772" max="772" width="20.5703125" style="48" customWidth="1"/>
    <col min="773" max="773" width="10.5703125" style="48" customWidth="1"/>
    <col min="774" max="774" width="13.5703125" style="48" customWidth="1"/>
    <col min="775" max="775" width="10.5703125" style="48" customWidth="1"/>
    <col min="776" max="776" width="13.5703125" style="48" customWidth="1"/>
    <col min="777" max="777" width="10.5703125" style="48" customWidth="1"/>
    <col min="778" max="778" width="13.5703125" style="48" customWidth="1"/>
    <col min="779" max="779" width="10.5703125" style="48" customWidth="1"/>
    <col min="780" max="780" width="13.5703125" style="48" customWidth="1"/>
    <col min="781" max="781" width="10.5703125" style="48" customWidth="1"/>
    <col min="782" max="782" width="13.5703125" style="48" customWidth="1"/>
    <col min="783" max="787" width="7.5703125" style="48" customWidth="1"/>
    <col min="788" max="794" width="0" style="48" hidden="1" customWidth="1"/>
    <col min="795" max="1024" width="9" style="48"/>
    <col min="1025" max="1025" width="19" style="48" customWidth="1"/>
    <col min="1026" max="1026" width="13.5703125" style="48" customWidth="1"/>
    <col min="1027" max="1027" width="11" style="48" customWidth="1"/>
    <col min="1028" max="1028" width="20.5703125" style="48" customWidth="1"/>
    <col min="1029" max="1029" width="10.5703125" style="48" customWidth="1"/>
    <col min="1030" max="1030" width="13.5703125" style="48" customWidth="1"/>
    <col min="1031" max="1031" width="10.5703125" style="48" customWidth="1"/>
    <col min="1032" max="1032" width="13.5703125" style="48" customWidth="1"/>
    <col min="1033" max="1033" width="10.5703125" style="48" customWidth="1"/>
    <col min="1034" max="1034" width="13.5703125" style="48" customWidth="1"/>
    <col min="1035" max="1035" width="10.5703125" style="48" customWidth="1"/>
    <col min="1036" max="1036" width="13.5703125" style="48" customWidth="1"/>
    <col min="1037" max="1037" width="10.5703125" style="48" customWidth="1"/>
    <col min="1038" max="1038" width="13.5703125" style="48" customWidth="1"/>
    <col min="1039" max="1043" width="7.5703125" style="48" customWidth="1"/>
    <col min="1044" max="1050" width="0" style="48" hidden="1" customWidth="1"/>
    <col min="1051" max="1280" width="9" style="48"/>
    <col min="1281" max="1281" width="19" style="48" customWidth="1"/>
    <col min="1282" max="1282" width="13.5703125" style="48" customWidth="1"/>
    <col min="1283" max="1283" width="11" style="48" customWidth="1"/>
    <col min="1284" max="1284" width="20.5703125" style="48" customWidth="1"/>
    <col min="1285" max="1285" width="10.5703125" style="48" customWidth="1"/>
    <col min="1286" max="1286" width="13.5703125" style="48" customWidth="1"/>
    <col min="1287" max="1287" width="10.5703125" style="48" customWidth="1"/>
    <col min="1288" max="1288" width="13.5703125" style="48" customWidth="1"/>
    <col min="1289" max="1289" width="10.5703125" style="48" customWidth="1"/>
    <col min="1290" max="1290" width="13.5703125" style="48" customWidth="1"/>
    <col min="1291" max="1291" width="10.5703125" style="48" customWidth="1"/>
    <col min="1292" max="1292" width="13.5703125" style="48" customWidth="1"/>
    <col min="1293" max="1293" width="10.5703125" style="48" customWidth="1"/>
    <col min="1294" max="1294" width="13.5703125" style="48" customWidth="1"/>
    <col min="1295" max="1299" width="7.5703125" style="48" customWidth="1"/>
    <col min="1300" max="1306" width="0" style="48" hidden="1" customWidth="1"/>
    <col min="1307" max="1536" width="9" style="48"/>
    <col min="1537" max="1537" width="19" style="48" customWidth="1"/>
    <col min="1538" max="1538" width="13.5703125" style="48" customWidth="1"/>
    <col min="1539" max="1539" width="11" style="48" customWidth="1"/>
    <col min="1540" max="1540" width="20.5703125" style="48" customWidth="1"/>
    <col min="1541" max="1541" width="10.5703125" style="48" customWidth="1"/>
    <col min="1542" max="1542" width="13.5703125" style="48" customWidth="1"/>
    <col min="1543" max="1543" width="10.5703125" style="48" customWidth="1"/>
    <col min="1544" max="1544" width="13.5703125" style="48" customWidth="1"/>
    <col min="1545" max="1545" width="10.5703125" style="48" customWidth="1"/>
    <col min="1546" max="1546" width="13.5703125" style="48" customWidth="1"/>
    <col min="1547" max="1547" width="10.5703125" style="48" customWidth="1"/>
    <col min="1548" max="1548" width="13.5703125" style="48" customWidth="1"/>
    <col min="1549" max="1549" width="10.5703125" style="48" customWidth="1"/>
    <col min="1550" max="1550" width="13.5703125" style="48" customWidth="1"/>
    <col min="1551" max="1555" width="7.5703125" style="48" customWidth="1"/>
    <col min="1556" max="1562" width="0" style="48" hidden="1" customWidth="1"/>
    <col min="1563" max="1792" width="9" style="48"/>
    <col min="1793" max="1793" width="19" style="48" customWidth="1"/>
    <col min="1794" max="1794" width="13.5703125" style="48" customWidth="1"/>
    <col min="1795" max="1795" width="11" style="48" customWidth="1"/>
    <col min="1796" max="1796" width="20.5703125" style="48" customWidth="1"/>
    <col min="1797" max="1797" width="10.5703125" style="48" customWidth="1"/>
    <col min="1798" max="1798" width="13.5703125" style="48" customWidth="1"/>
    <col min="1799" max="1799" width="10.5703125" style="48" customWidth="1"/>
    <col min="1800" max="1800" width="13.5703125" style="48" customWidth="1"/>
    <col min="1801" max="1801" width="10.5703125" style="48" customWidth="1"/>
    <col min="1802" max="1802" width="13.5703125" style="48" customWidth="1"/>
    <col min="1803" max="1803" width="10.5703125" style="48" customWidth="1"/>
    <col min="1804" max="1804" width="13.5703125" style="48" customWidth="1"/>
    <col min="1805" max="1805" width="10.5703125" style="48" customWidth="1"/>
    <col min="1806" max="1806" width="13.5703125" style="48" customWidth="1"/>
    <col min="1807" max="1811" width="7.5703125" style="48" customWidth="1"/>
    <col min="1812" max="1818" width="0" style="48" hidden="1" customWidth="1"/>
    <col min="1819" max="2048" width="9" style="48"/>
    <col min="2049" max="2049" width="19" style="48" customWidth="1"/>
    <col min="2050" max="2050" width="13.5703125" style="48" customWidth="1"/>
    <col min="2051" max="2051" width="11" style="48" customWidth="1"/>
    <col min="2052" max="2052" width="20.5703125" style="48" customWidth="1"/>
    <col min="2053" max="2053" width="10.5703125" style="48" customWidth="1"/>
    <col min="2054" max="2054" width="13.5703125" style="48" customWidth="1"/>
    <col min="2055" max="2055" width="10.5703125" style="48" customWidth="1"/>
    <col min="2056" max="2056" width="13.5703125" style="48" customWidth="1"/>
    <col min="2057" max="2057" width="10.5703125" style="48" customWidth="1"/>
    <col min="2058" max="2058" width="13.5703125" style="48" customWidth="1"/>
    <col min="2059" max="2059" width="10.5703125" style="48" customWidth="1"/>
    <col min="2060" max="2060" width="13.5703125" style="48" customWidth="1"/>
    <col min="2061" max="2061" width="10.5703125" style="48" customWidth="1"/>
    <col min="2062" max="2062" width="13.5703125" style="48" customWidth="1"/>
    <col min="2063" max="2067" width="7.5703125" style="48" customWidth="1"/>
    <col min="2068" max="2074" width="0" style="48" hidden="1" customWidth="1"/>
    <col min="2075" max="2304" width="9" style="48"/>
    <col min="2305" max="2305" width="19" style="48" customWidth="1"/>
    <col min="2306" max="2306" width="13.5703125" style="48" customWidth="1"/>
    <col min="2307" max="2307" width="11" style="48" customWidth="1"/>
    <col min="2308" max="2308" width="20.5703125" style="48" customWidth="1"/>
    <col min="2309" max="2309" width="10.5703125" style="48" customWidth="1"/>
    <col min="2310" max="2310" width="13.5703125" style="48" customWidth="1"/>
    <col min="2311" max="2311" width="10.5703125" style="48" customWidth="1"/>
    <col min="2312" max="2312" width="13.5703125" style="48" customWidth="1"/>
    <col min="2313" max="2313" width="10.5703125" style="48" customWidth="1"/>
    <col min="2314" max="2314" width="13.5703125" style="48" customWidth="1"/>
    <col min="2315" max="2315" width="10.5703125" style="48" customWidth="1"/>
    <col min="2316" max="2316" width="13.5703125" style="48" customWidth="1"/>
    <col min="2317" max="2317" width="10.5703125" style="48" customWidth="1"/>
    <col min="2318" max="2318" width="13.5703125" style="48" customWidth="1"/>
    <col min="2319" max="2323" width="7.5703125" style="48" customWidth="1"/>
    <col min="2324" max="2330" width="0" style="48" hidden="1" customWidth="1"/>
    <col min="2331" max="2560" width="9" style="48"/>
    <col min="2561" max="2561" width="19" style="48" customWidth="1"/>
    <col min="2562" max="2562" width="13.5703125" style="48" customWidth="1"/>
    <col min="2563" max="2563" width="11" style="48" customWidth="1"/>
    <col min="2564" max="2564" width="20.5703125" style="48" customWidth="1"/>
    <col min="2565" max="2565" width="10.5703125" style="48" customWidth="1"/>
    <col min="2566" max="2566" width="13.5703125" style="48" customWidth="1"/>
    <col min="2567" max="2567" width="10.5703125" style="48" customWidth="1"/>
    <col min="2568" max="2568" width="13.5703125" style="48" customWidth="1"/>
    <col min="2569" max="2569" width="10.5703125" style="48" customWidth="1"/>
    <col min="2570" max="2570" width="13.5703125" style="48" customWidth="1"/>
    <col min="2571" max="2571" width="10.5703125" style="48" customWidth="1"/>
    <col min="2572" max="2572" width="13.5703125" style="48" customWidth="1"/>
    <col min="2573" max="2573" width="10.5703125" style="48" customWidth="1"/>
    <col min="2574" max="2574" width="13.5703125" style="48" customWidth="1"/>
    <col min="2575" max="2579" width="7.5703125" style="48" customWidth="1"/>
    <col min="2580" max="2586" width="0" style="48" hidden="1" customWidth="1"/>
    <col min="2587" max="2816" width="9" style="48"/>
    <col min="2817" max="2817" width="19" style="48" customWidth="1"/>
    <col min="2818" max="2818" width="13.5703125" style="48" customWidth="1"/>
    <col min="2819" max="2819" width="11" style="48" customWidth="1"/>
    <col min="2820" max="2820" width="20.5703125" style="48" customWidth="1"/>
    <col min="2821" max="2821" width="10.5703125" style="48" customWidth="1"/>
    <col min="2822" max="2822" width="13.5703125" style="48" customWidth="1"/>
    <col min="2823" max="2823" width="10.5703125" style="48" customWidth="1"/>
    <col min="2824" max="2824" width="13.5703125" style="48" customWidth="1"/>
    <col min="2825" max="2825" width="10.5703125" style="48" customWidth="1"/>
    <col min="2826" max="2826" width="13.5703125" style="48" customWidth="1"/>
    <col min="2827" max="2827" width="10.5703125" style="48" customWidth="1"/>
    <col min="2828" max="2828" width="13.5703125" style="48" customWidth="1"/>
    <col min="2829" max="2829" width="10.5703125" style="48" customWidth="1"/>
    <col min="2830" max="2830" width="13.5703125" style="48" customWidth="1"/>
    <col min="2831" max="2835" width="7.5703125" style="48" customWidth="1"/>
    <col min="2836" max="2842" width="0" style="48" hidden="1" customWidth="1"/>
    <col min="2843" max="3072" width="9" style="48"/>
    <col min="3073" max="3073" width="19" style="48" customWidth="1"/>
    <col min="3074" max="3074" width="13.5703125" style="48" customWidth="1"/>
    <col min="3075" max="3075" width="11" style="48" customWidth="1"/>
    <col min="3076" max="3076" width="20.5703125" style="48" customWidth="1"/>
    <col min="3077" max="3077" width="10.5703125" style="48" customWidth="1"/>
    <col min="3078" max="3078" width="13.5703125" style="48" customWidth="1"/>
    <col min="3079" max="3079" width="10.5703125" style="48" customWidth="1"/>
    <col min="3080" max="3080" width="13.5703125" style="48" customWidth="1"/>
    <col min="3081" max="3081" width="10.5703125" style="48" customWidth="1"/>
    <col min="3082" max="3082" width="13.5703125" style="48" customWidth="1"/>
    <col min="3083" max="3083" width="10.5703125" style="48" customWidth="1"/>
    <col min="3084" max="3084" width="13.5703125" style="48" customWidth="1"/>
    <col min="3085" max="3085" width="10.5703125" style="48" customWidth="1"/>
    <col min="3086" max="3086" width="13.5703125" style="48" customWidth="1"/>
    <col min="3087" max="3091" width="7.5703125" style="48" customWidth="1"/>
    <col min="3092" max="3098" width="0" style="48" hidden="1" customWidth="1"/>
    <col min="3099" max="3328" width="9" style="48"/>
    <col min="3329" max="3329" width="19" style="48" customWidth="1"/>
    <col min="3330" max="3330" width="13.5703125" style="48" customWidth="1"/>
    <col min="3331" max="3331" width="11" style="48" customWidth="1"/>
    <col min="3332" max="3332" width="20.5703125" style="48" customWidth="1"/>
    <col min="3333" max="3333" width="10.5703125" style="48" customWidth="1"/>
    <col min="3334" max="3334" width="13.5703125" style="48" customWidth="1"/>
    <col min="3335" max="3335" width="10.5703125" style="48" customWidth="1"/>
    <col min="3336" max="3336" width="13.5703125" style="48" customWidth="1"/>
    <col min="3337" max="3337" width="10.5703125" style="48" customWidth="1"/>
    <col min="3338" max="3338" width="13.5703125" style="48" customWidth="1"/>
    <col min="3339" max="3339" width="10.5703125" style="48" customWidth="1"/>
    <col min="3340" max="3340" width="13.5703125" style="48" customWidth="1"/>
    <col min="3341" max="3341" width="10.5703125" style="48" customWidth="1"/>
    <col min="3342" max="3342" width="13.5703125" style="48" customWidth="1"/>
    <col min="3343" max="3347" width="7.5703125" style="48" customWidth="1"/>
    <col min="3348" max="3354" width="0" style="48" hidden="1" customWidth="1"/>
    <col min="3355" max="3584" width="9" style="48"/>
    <col min="3585" max="3585" width="19" style="48" customWidth="1"/>
    <col min="3586" max="3586" width="13.5703125" style="48" customWidth="1"/>
    <col min="3587" max="3587" width="11" style="48" customWidth="1"/>
    <col min="3588" max="3588" width="20.5703125" style="48" customWidth="1"/>
    <col min="3589" max="3589" width="10.5703125" style="48" customWidth="1"/>
    <col min="3590" max="3590" width="13.5703125" style="48" customWidth="1"/>
    <col min="3591" max="3591" width="10.5703125" style="48" customWidth="1"/>
    <col min="3592" max="3592" width="13.5703125" style="48" customWidth="1"/>
    <col min="3593" max="3593" width="10.5703125" style="48" customWidth="1"/>
    <col min="3594" max="3594" width="13.5703125" style="48" customWidth="1"/>
    <col min="3595" max="3595" width="10.5703125" style="48" customWidth="1"/>
    <col min="3596" max="3596" width="13.5703125" style="48" customWidth="1"/>
    <col min="3597" max="3597" width="10.5703125" style="48" customWidth="1"/>
    <col min="3598" max="3598" width="13.5703125" style="48" customWidth="1"/>
    <col min="3599" max="3603" width="7.5703125" style="48" customWidth="1"/>
    <col min="3604" max="3610" width="0" style="48" hidden="1" customWidth="1"/>
    <col min="3611" max="3840" width="9" style="48"/>
    <col min="3841" max="3841" width="19" style="48" customWidth="1"/>
    <col min="3842" max="3842" width="13.5703125" style="48" customWidth="1"/>
    <col min="3843" max="3843" width="11" style="48" customWidth="1"/>
    <col min="3844" max="3844" width="20.5703125" style="48" customWidth="1"/>
    <col min="3845" max="3845" width="10.5703125" style="48" customWidth="1"/>
    <col min="3846" max="3846" width="13.5703125" style="48" customWidth="1"/>
    <col min="3847" max="3847" width="10.5703125" style="48" customWidth="1"/>
    <col min="3848" max="3848" width="13.5703125" style="48" customWidth="1"/>
    <col min="3849" max="3849" width="10.5703125" style="48" customWidth="1"/>
    <col min="3850" max="3850" width="13.5703125" style="48" customWidth="1"/>
    <col min="3851" max="3851" width="10.5703125" style="48" customWidth="1"/>
    <col min="3852" max="3852" width="13.5703125" style="48" customWidth="1"/>
    <col min="3853" max="3853" width="10.5703125" style="48" customWidth="1"/>
    <col min="3854" max="3854" width="13.5703125" style="48" customWidth="1"/>
    <col min="3855" max="3859" width="7.5703125" style="48" customWidth="1"/>
    <col min="3860" max="3866" width="0" style="48" hidden="1" customWidth="1"/>
    <col min="3867" max="4096" width="9" style="48"/>
    <col min="4097" max="4097" width="19" style="48" customWidth="1"/>
    <col min="4098" max="4098" width="13.5703125" style="48" customWidth="1"/>
    <col min="4099" max="4099" width="11" style="48" customWidth="1"/>
    <col min="4100" max="4100" width="20.5703125" style="48" customWidth="1"/>
    <col min="4101" max="4101" width="10.5703125" style="48" customWidth="1"/>
    <col min="4102" max="4102" width="13.5703125" style="48" customWidth="1"/>
    <col min="4103" max="4103" width="10.5703125" style="48" customWidth="1"/>
    <col min="4104" max="4104" width="13.5703125" style="48" customWidth="1"/>
    <col min="4105" max="4105" width="10.5703125" style="48" customWidth="1"/>
    <col min="4106" max="4106" width="13.5703125" style="48" customWidth="1"/>
    <col min="4107" max="4107" width="10.5703125" style="48" customWidth="1"/>
    <col min="4108" max="4108" width="13.5703125" style="48" customWidth="1"/>
    <col min="4109" max="4109" width="10.5703125" style="48" customWidth="1"/>
    <col min="4110" max="4110" width="13.5703125" style="48" customWidth="1"/>
    <col min="4111" max="4115" width="7.5703125" style="48" customWidth="1"/>
    <col min="4116" max="4122" width="0" style="48" hidden="1" customWidth="1"/>
    <col min="4123" max="4352" width="9" style="48"/>
    <col min="4353" max="4353" width="19" style="48" customWidth="1"/>
    <col min="4354" max="4354" width="13.5703125" style="48" customWidth="1"/>
    <col min="4355" max="4355" width="11" style="48" customWidth="1"/>
    <col min="4356" max="4356" width="20.5703125" style="48" customWidth="1"/>
    <col min="4357" max="4357" width="10.5703125" style="48" customWidth="1"/>
    <col min="4358" max="4358" width="13.5703125" style="48" customWidth="1"/>
    <col min="4359" max="4359" width="10.5703125" style="48" customWidth="1"/>
    <col min="4360" max="4360" width="13.5703125" style="48" customWidth="1"/>
    <col min="4361" max="4361" width="10.5703125" style="48" customWidth="1"/>
    <col min="4362" max="4362" width="13.5703125" style="48" customWidth="1"/>
    <col min="4363" max="4363" width="10.5703125" style="48" customWidth="1"/>
    <col min="4364" max="4364" width="13.5703125" style="48" customWidth="1"/>
    <col min="4365" max="4365" width="10.5703125" style="48" customWidth="1"/>
    <col min="4366" max="4366" width="13.5703125" style="48" customWidth="1"/>
    <col min="4367" max="4371" width="7.5703125" style="48" customWidth="1"/>
    <col min="4372" max="4378" width="0" style="48" hidden="1" customWidth="1"/>
    <col min="4379" max="4608" width="9" style="48"/>
    <col min="4609" max="4609" width="19" style="48" customWidth="1"/>
    <col min="4610" max="4610" width="13.5703125" style="48" customWidth="1"/>
    <col min="4611" max="4611" width="11" style="48" customWidth="1"/>
    <col min="4612" max="4612" width="20.5703125" style="48" customWidth="1"/>
    <col min="4613" max="4613" width="10.5703125" style="48" customWidth="1"/>
    <col min="4614" max="4614" width="13.5703125" style="48" customWidth="1"/>
    <col min="4615" max="4615" width="10.5703125" style="48" customWidth="1"/>
    <col min="4616" max="4616" width="13.5703125" style="48" customWidth="1"/>
    <col min="4617" max="4617" width="10.5703125" style="48" customWidth="1"/>
    <col min="4618" max="4618" width="13.5703125" style="48" customWidth="1"/>
    <col min="4619" max="4619" width="10.5703125" style="48" customWidth="1"/>
    <col min="4620" max="4620" width="13.5703125" style="48" customWidth="1"/>
    <col min="4621" max="4621" width="10.5703125" style="48" customWidth="1"/>
    <col min="4622" max="4622" width="13.5703125" style="48" customWidth="1"/>
    <col min="4623" max="4627" width="7.5703125" style="48" customWidth="1"/>
    <col min="4628" max="4634" width="0" style="48" hidden="1" customWidth="1"/>
    <col min="4635" max="4864" width="9" style="48"/>
    <col min="4865" max="4865" width="19" style="48" customWidth="1"/>
    <col min="4866" max="4866" width="13.5703125" style="48" customWidth="1"/>
    <col min="4867" max="4867" width="11" style="48" customWidth="1"/>
    <col min="4868" max="4868" width="20.5703125" style="48" customWidth="1"/>
    <col min="4869" max="4869" width="10.5703125" style="48" customWidth="1"/>
    <col min="4870" max="4870" width="13.5703125" style="48" customWidth="1"/>
    <col min="4871" max="4871" width="10.5703125" style="48" customWidth="1"/>
    <col min="4872" max="4872" width="13.5703125" style="48" customWidth="1"/>
    <col min="4873" max="4873" width="10.5703125" style="48" customWidth="1"/>
    <col min="4874" max="4874" width="13.5703125" style="48" customWidth="1"/>
    <col min="4875" max="4875" width="10.5703125" style="48" customWidth="1"/>
    <col min="4876" max="4876" width="13.5703125" style="48" customWidth="1"/>
    <col min="4877" max="4877" width="10.5703125" style="48" customWidth="1"/>
    <col min="4878" max="4878" width="13.5703125" style="48" customWidth="1"/>
    <col min="4879" max="4883" width="7.5703125" style="48" customWidth="1"/>
    <col min="4884" max="4890" width="0" style="48" hidden="1" customWidth="1"/>
    <col min="4891" max="5120" width="9" style="48"/>
    <col min="5121" max="5121" width="19" style="48" customWidth="1"/>
    <col min="5122" max="5122" width="13.5703125" style="48" customWidth="1"/>
    <col min="5123" max="5123" width="11" style="48" customWidth="1"/>
    <col min="5124" max="5124" width="20.5703125" style="48" customWidth="1"/>
    <col min="5125" max="5125" width="10.5703125" style="48" customWidth="1"/>
    <col min="5126" max="5126" width="13.5703125" style="48" customWidth="1"/>
    <col min="5127" max="5127" width="10.5703125" style="48" customWidth="1"/>
    <col min="5128" max="5128" width="13.5703125" style="48" customWidth="1"/>
    <col min="5129" max="5129" width="10.5703125" style="48" customWidth="1"/>
    <col min="5130" max="5130" width="13.5703125" style="48" customWidth="1"/>
    <col min="5131" max="5131" width="10.5703125" style="48" customWidth="1"/>
    <col min="5132" max="5132" width="13.5703125" style="48" customWidth="1"/>
    <col min="5133" max="5133" width="10.5703125" style="48" customWidth="1"/>
    <col min="5134" max="5134" width="13.5703125" style="48" customWidth="1"/>
    <col min="5135" max="5139" width="7.5703125" style="48" customWidth="1"/>
    <col min="5140" max="5146" width="0" style="48" hidden="1" customWidth="1"/>
    <col min="5147" max="5376" width="9" style="48"/>
    <col min="5377" max="5377" width="19" style="48" customWidth="1"/>
    <col min="5378" max="5378" width="13.5703125" style="48" customWidth="1"/>
    <col min="5379" max="5379" width="11" style="48" customWidth="1"/>
    <col min="5380" max="5380" width="20.5703125" style="48" customWidth="1"/>
    <col min="5381" max="5381" width="10.5703125" style="48" customWidth="1"/>
    <col min="5382" max="5382" width="13.5703125" style="48" customWidth="1"/>
    <col min="5383" max="5383" width="10.5703125" style="48" customWidth="1"/>
    <col min="5384" max="5384" width="13.5703125" style="48" customWidth="1"/>
    <col min="5385" max="5385" width="10.5703125" style="48" customWidth="1"/>
    <col min="5386" max="5386" width="13.5703125" style="48" customWidth="1"/>
    <col min="5387" max="5387" width="10.5703125" style="48" customWidth="1"/>
    <col min="5388" max="5388" width="13.5703125" style="48" customWidth="1"/>
    <col min="5389" max="5389" width="10.5703125" style="48" customWidth="1"/>
    <col min="5390" max="5390" width="13.5703125" style="48" customWidth="1"/>
    <col min="5391" max="5395" width="7.5703125" style="48" customWidth="1"/>
    <col min="5396" max="5402" width="0" style="48" hidden="1" customWidth="1"/>
    <col min="5403" max="5632" width="9" style="48"/>
    <col min="5633" max="5633" width="19" style="48" customWidth="1"/>
    <col min="5634" max="5634" width="13.5703125" style="48" customWidth="1"/>
    <col min="5635" max="5635" width="11" style="48" customWidth="1"/>
    <col min="5636" max="5636" width="20.5703125" style="48" customWidth="1"/>
    <col min="5637" max="5637" width="10.5703125" style="48" customWidth="1"/>
    <col min="5638" max="5638" width="13.5703125" style="48" customWidth="1"/>
    <col min="5639" max="5639" width="10.5703125" style="48" customWidth="1"/>
    <col min="5640" max="5640" width="13.5703125" style="48" customWidth="1"/>
    <col min="5641" max="5641" width="10.5703125" style="48" customWidth="1"/>
    <col min="5642" max="5642" width="13.5703125" style="48" customWidth="1"/>
    <col min="5643" max="5643" width="10.5703125" style="48" customWidth="1"/>
    <col min="5644" max="5644" width="13.5703125" style="48" customWidth="1"/>
    <col min="5645" max="5645" width="10.5703125" style="48" customWidth="1"/>
    <col min="5646" max="5646" width="13.5703125" style="48" customWidth="1"/>
    <col min="5647" max="5651" width="7.5703125" style="48" customWidth="1"/>
    <col min="5652" max="5658" width="0" style="48" hidden="1" customWidth="1"/>
    <col min="5659" max="5888" width="9" style="48"/>
    <col min="5889" max="5889" width="19" style="48" customWidth="1"/>
    <col min="5890" max="5890" width="13.5703125" style="48" customWidth="1"/>
    <col min="5891" max="5891" width="11" style="48" customWidth="1"/>
    <col min="5892" max="5892" width="20.5703125" style="48" customWidth="1"/>
    <col min="5893" max="5893" width="10.5703125" style="48" customWidth="1"/>
    <col min="5894" max="5894" width="13.5703125" style="48" customWidth="1"/>
    <col min="5895" max="5895" width="10.5703125" style="48" customWidth="1"/>
    <col min="5896" max="5896" width="13.5703125" style="48" customWidth="1"/>
    <col min="5897" max="5897" width="10.5703125" style="48" customWidth="1"/>
    <col min="5898" max="5898" width="13.5703125" style="48" customWidth="1"/>
    <col min="5899" max="5899" width="10.5703125" style="48" customWidth="1"/>
    <col min="5900" max="5900" width="13.5703125" style="48" customWidth="1"/>
    <col min="5901" max="5901" width="10.5703125" style="48" customWidth="1"/>
    <col min="5902" max="5902" width="13.5703125" style="48" customWidth="1"/>
    <col min="5903" max="5907" width="7.5703125" style="48" customWidth="1"/>
    <col min="5908" max="5914" width="0" style="48" hidden="1" customWidth="1"/>
    <col min="5915" max="6144" width="9" style="48"/>
    <col min="6145" max="6145" width="19" style="48" customWidth="1"/>
    <col min="6146" max="6146" width="13.5703125" style="48" customWidth="1"/>
    <col min="6147" max="6147" width="11" style="48" customWidth="1"/>
    <col min="6148" max="6148" width="20.5703125" style="48" customWidth="1"/>
    <col min="6149" max="6149" width="10.5703125" style="48" customWidth="1"/>
    <col min="6150" max="6150" width="13.5703125" style="48" customWidth="1"/>
    <col min="6151" max="6151" width="10.5703125" style="48" customWidth="1"/>
    <col min="6152" max="6152" width="13.5703125" style="48" customWidth="1"/>
    <col min="6153" max="6153" width="10.5703125" style="48" customWidth="1"/>
    <col min="6154" max="6154" width="13.5703125" style="48" customWidth="1"/>
    <col min="6155" max="6155" width="10.5703125" style="48" customWidth="1"/>
    <col min="6156" max="6156" width="13.5703125" style="48" customWidth="1"/>
    <col min="6157" max="6157" width="10.5703125" style="48" customWidth="1"/>
    <col min="6158" max="6158" width="13.5703125" style="48" customWidth="1"/>
    <col min="6159" max="6163" width="7.5703125" style="48" customWidth="1"/>
    <col min="6164" max="6170" width="0" style="48" hidden="1" customWidth="1"/>
    <col min="6171" max="6400" width="9" style="48"/>
    <col min="6401" max="6401" width="19" style="48" customWidth="1"/>
    <col min="6402" max="6402" width="13.5703125" style="48" customWidth="1"/>
    <col min="6403" max="6403" width="11" style="48" customWidth="1"/>
    <col min="6404" max="6404" width="20.5703125" style="48" customWidth="1"/>
    <col min="6405" max="6405" width="10.5703125" style="48" customWidth="1"/>
    <col min="6406" max="6406" width="13.5703125" style="48" customWidth="1"/>
    <col min="6407" max="6407" width="10.5703125" style="48" customWidth="1"/>
    <col min="6408" max="6408" width="13.5703125" style="48" customWidth="1"/>
    <col min="6409" max="6409" width="10.5703125" style="48" customWidth="1"/>
    <col min="6410" max="6410" width="13.5703125" style="48" customWidth="1"/>
    <col min="6411" max="6411" width="10.5703125" style="48" customWidth="1"/>
    <col min="6412" max="6412" width="13.5703125" style="48" customWidth="1"/>
    <col min="6413" max="6413" width="10.5703125" style="48" customWidth="1"/>
    <col min="6414" max="6414" width="13.5703125" style="48" customWidth="1"/>
    <col min="6415" max="6419" width="7.5703125" style="48" customWidth="1"/>
    <col min="6420" max="6426" width="0" style="48" hidden="1" customWidth="1"/>
    <col min="6427" max="6656" width="9" style="48"/>
    <col min="6657" max="6657" width="19" style="48" customWidth="1"/>
    <col min="6658" max="6658" width="13.5703125" style="48" customWidth="1"/>
    <col min="6659" max="6659" width="11" style="48" customWidth="1"/>
    <col min="6660" max="6660" width="20.5703125" style="48" customWidth="1"/>
    <col min="6661" max="6661" width="10.5703125" style="48" customWidth="1"/>
    <col min="6662" max="6662" width="13.5703125" style="48" customWidth="1"/>
    <col min="6663" max="6663" width="10.5703125" style="48" customWidth="1"/>
    <col min="6664" max="6664" width="13.5703125" style="48" customWidth="1"/>
    <col min="6665" max="6665" width="10.5703125" style="48" customWidth="1"/>
    <col min="6666" max="6666" width="13.5703125" style="48" customWidth="1"/>
    <col min="6667" max="6667" width="10.5703125" style="48" customWidth="1"/>
    <col min="6668" max="6668" width="13.5703125" style="48" customWidth="1"/>
    <col min="6669" max="6669" width="10.5703125" style="48" customWidth="1"/>
    <col min="6670" max="6670" width="13.5703125" style="48" customWidth="1"/>
    <col min="6671" max="6675" width="7.5703125" style="48" customWidth="1"/>
    <col min="6676" max="6682" width="0" style="48" hidden="1" customWidth="1"/>
    <col min="6683" max="6912" width="9" style="48"/>
    <col min="6913" max="6913" width="19" style="48" customWidth="1"/>
    <col min="6914" max="6914" width="13.5703125" style="48" customWidth="1"/>
    <col min="6915" max="6915" width="11" style="48" customWidth="1"/>
    <col min="6916" max="6916" width="20.5703125" style="48" customWidth="1"/>
    <col min="6917" max="6917" width="10.5703125" style="48" customWidth="1"/>
    <col min="6918" max="6918" width="13.5703125" style="48" customWidth="1"/>
    <col min="6919" max="6919" width="10.5703125" style="48" customWidth="1"/>
    <col min="6920" max="6920" width="13.5703125" style="48" customWidth="1"/>
    <col min="6921" max="6921" width="10.5703125" style="48" customWidth="1"/>
    <col min="6922" max="6922" width="13.5703125" style="48" customWidth="1"/>
    <col min="6923" max="6923" width="10.5703125" style="48" customWidth="1"/>
    <col min="6924" max="6924" width="13.5703125" style="48" customWidth="1"/>
    <col min="6925" max="6925" width="10.5703125" style="48" customWidth="1"/>
    <col min="6926" max="6926" width="13.5703125" style="48" customWidth="1"/>
    <col min="6927" max="6931" width="7.5703125" style="48" customWidth="1"/>
    <col min="6932" max="6938" width="0" style="48" hidden="1" customWidth="1"/>
    <col min="6939" max="7168" width="9" style="48"/>
    <col min="7169" max="7169" width="19" style="48" customWidth="1"/>
    <col min="7170" max="7170" width="13.5703125" style="48" customWidth="1"/>
    <col min="7171" max="7171" width="11" style="48" customWidth="1"/>
    <col min="7172" max="7172" width="20.5703125" style="48" customWidth="1"/>
    <col min="7173" max="7173" width="10.5703125" style="48" customWidth="1"/>
    <col min="7174" max="7174" width="13.5703125" style="48" customWidth="1"/>
    <col min="7175" max="7175" width="10.5703125" style="48" customWidth="1"/>
    <col min="7176" max="7176" width="13.5703125" style="48" customWidth="1"/>
    <col min="7177" max="7177" width="10.5703125" style="48" customWidth="1"/>
    <col min="7178" max="7178" width="13.5703125" style="48" customWidth="1"/>
    <col min="7179" max="7179" width="10.5703125" style="48" customWidth="1"/>
    <col min="7180" max="7180" width="13.5703125" style="48" customWidth="1"/>
    <col min="7181" max="7181" width="10.5703125" style="48" customWidth="1"/>
    <col min="7182" max="7182" width="13.5703125" style="48" customWidth="1"/>
    <col min="7183" max="7187" width="7.5703125" style="48" customWidth="1"/>
    <col min="7188" max="7194" width="0" style="48" hidden="1" customWidth="1"/>
    <col min="7195" max="7424" width="9" style="48"/>
    <col min="7425" max="7425" width="19" style="48" customWidth="1"/>
    <col min="7426" max="7426" width="13.5703125" style="48" customWidth="1"/>
    <col min="7427" max="7427" width="11" style="48" customWidth="1"/>
    <col min="7428" max="7428" width="20.5703125" style="48" customWidth="1"/>
    <col min="7429" max="7429" width="10.5703125" style="48" customWidth="1"/>
    <col min="7430" max="7430" width="13.5703125" style="48" customWidth="1"/>
    <col min="7431" max="7431" width="10.5703125" style="48" customWidth="1"/>
    <col min="7432" max="7432" width="13.5703125" style="48" customWidth="1"/>
    <col min="7433" max="7433" width="10.5703125" style="48" customWidth="1"/>
    <col min="7434" max="7434" width="13.5703125" style="48" customWidth="1"/>
    <col min="7435" max="7435" width="10.5703125" style="48" customWidth="1"/>
    <col min="7436" max="7436" width="13.5703125" style="48" customWidth="1"/>
    <col min="7437" max="7437" width="10.5703125" style="48" customWidth="1"/>
    <col min="7438" max="7438" width="13.5703125" style="48" customWidth="1"/>
    <col min="7439" max="7443" width="7.5703125" style="48" customWidth="1"/>
    <col min="7444" max="7450" width="0" style="48" hidden="1" customWidth="1"/>
    <col min="7451" max="7680" width="9" style="48"/>
    <col min="7681" max="7681" width="19" style="48" customWidth="1"/>
    <col min="7682" max="7682" width="13.5703125" style="48" customWidth="1"/>
    <col min="7683" max="7683" width="11" style="48" customWidth="1"/>
    <col min="7684" max="7684" width="20.5703125" style="48" customWidth="1"/>
    <col min="7685" max="7685" width="10.5703125" style="48" customWidth="1"/>
    <col min="7686" max="7686" width="13.5703125" style="48" customWidth="1"/>
    <col min="7687" max="7687" width="10.5703125" style="48" customWidth="1"/>
    <col min="7688" max="7688" width="13.5703125" style="48" customWidth="1"/>
    <col min="7689" max="7689" width="10.5703125" style="48" customWidth="1"/>
    <col min="7690" max="7690" width="13.5703125" style="48" customWidth="1"/>
    <col min="7691" max="7691" width="10.5703125" style="48" customWidth="1"/>
    <col min="7692" max="7692" width="13.5703125" style="48" customWidth="1"/>
    <col min="7693" max="7693" width="10.5703125" style="48" customWidth="1"/>
    <col min="7694" max="7694" width="13.5703125" style="48" customWidth="1"/>
    <col min="7695" max="7699" width="7.5703125" style="48" customWidth="1"/>
    <col min="7700" max="7706" width="0" style="48" hidden="1" customWidth="1"/>
    <col min="7707" max="7936" width="9" style="48"/>
    <col min="7937" max="7937" width="19" style="48" customWidth="1"/>
    <col min="7938" max="7938" width="13.5703125" style="48" customWidth="1"/>
    <col min="7939" max="7939" width="11" style="48" customWidth="1"/>
    <col min="7940" max="7940" width="20.5703125" style="48" customWidth="1"/>
    <col min="7941" max="7941" width="10.5703125" style="48" customWidth="1"/>
    <col min="7942" max="7942" width="13.5703125" style="48" customWidth="1"/>
    <col min="7943" max="7943" width="10.5703125" style="48" customWidth="1"/>
    <col min="7944" max="7944" width="13.5703125" style="48" customWidth="1"/>
    <col min="7945" max="7945" width="10.5703125" style="48" customWidth="1"/>
    <col min="7946" max="7946" width="13.5703125" style="48" customWidth="1"/>
    <col min="7947" max="7947" width="10.5703125" style="48" customWidth="1"/>
    <col min="7948" max="7948" width="13.5703125" style="48" customWidth="1"/>
    <col min="7949" max="7949" width="10.5703125" style="48" customWidth="1"/>
    <col min="7950" max="7950" width="13.5703125" style="48" customWidth="1"/>
    <col min="7951" max="7955" width="7.5703125" style="48" customWidth="1"/>
    <col min="7956" max="7962" width="0" style="48" hidden="1" customWidth="1"/>
    <col min="7963" max="8192" width="9" style="48"/>
    <col min="8193" max="8193" width="19" style="48" customWidth="1"/>
    <col min="8194" max="8194" width="13.5703125" style="48" customWidth="1"/>
    <col min="8195" max="8195" width="11" style="48" customWidth="1"/>
    <col min="8196" max="8196" width="20.5703125" style="48" customWidth="1"/>
    <col min="8197" max="8197" width="10.5703125" style="48" customWidth="1"/>
    <col min="8198" max="8198" width="13.5703125" style="48" customWidth="1"/>
    <col min="8199" max="8199" width="10.5703125" style="48" customWidth="1"/>
    <col min="8200" max="8200" width="13.5703125" style="48" customWidth="1"/>
    <col min="8201" max="8201" width="10.5703125" style="48" customWidth="1"/>
    <col min="8202" max="8202" width="13.5703125" style="48" customWidth="1"/>
    <col min="8203" max="8203" width="10.5703125" style="48" customWidth="1"/>
    <col min="8204" max="8204" width="13.5703125" style="48" customWidth="1"/>
    <col min="8205" max="8205" width="10.5703125" style="48" customWidth="1"/>
    <col min="8206" max="8206" width="13.5703125" style="48" customWidth="1"/>
    <col min="8207" max="8211" width="7.5703125" style="48" customWidth="1"/>
    <col min="8212" max="8218" width="0" style="48" hidden="1" customWidth="1"/>
    <col min="8219" max="8448" width="9" style="48"/>
    <col min="8449" max="8449" width="19" style="48" customWidth="1"/>
    <col min="8450" max="8450" width="13.5703125" style="48" customWidth="1"/>
    <col min="8451" max="8451" width="11" style="48" customWidth="1"/>
    <col min="8452" max="8452" width="20.5703125" style="48" customWidth="1"/>
    <col min="8453" max="8453" width="10.5703125" style="48" customWidth="1"/>
    <col min="8454" max="8454" width="13.5703125" style="48" customWidth="1"/>
    <col min="8455" max="8455" width="10.5703125" style="48" customWidth="1"/>
    <col min="8456" max="8456" width="13.5703125" style="48" customWidth="1"/>
    <col min="8457" max="8457" width="10.5703125" style="48" customWidth="1"/>
    <col min="8458" max="8458" width="13.5703125" style="48" customWidth="1"/>
    <col min="8459" max="8459" width="10.5703125" style="48" customWidth="1"/>
    <col min="8460" max="8460" width="13.5703125" style="48" customWidth="1"/>
    <col min="8461" max="8461" width="10.5703125" style="48" customWidth="1"/>
    <col min="8462" max="8462" width="13.5703125" style="48" customWidth="1"/>
    <col min="8463" max="8467" width="7.5703125" style="48" customWidth="1"/>
    <col min="8468" max="8474" width="0" style="48" hidden="1" customWidth="1"/>
    <col min="8475" max="8704" width="9" style="48"/>
    <col min="8705" max="8705" width="19" style="48" customWidth="1"/>
    <col min="8706" max="8706" width="13.5703125" style="48" customWidth="1"/>
    <col min="8707" max="8707" width="11" style="48" customWidth="1"/>
    <col min="8708" max="8708" width="20.5703125" style="48" customWidth="1"/>
    <col min="8709" max="8709" width="10.5703125" style="48" customWidth="1"/>
    <col min="8710" max="8710" width="13.5703125" style="48" customWidth="1"/>
    <col min="8711" max="8711" width="10.5703125" style="48" customWidth="1"/>
    <col min="8712" max="8712" width="13.5703125" style="48" customWidth="1"/>
    <col min="8713" max="8713" width="10.5703125" style="48" customWidth="1"/>
    <col min="8714" max="8714" width="13.5703125" style="48" customWidth="1"/>
    <col min="8715" max="8715" width="10.5703125" style="48" customWidth="1"/>
    <col min="8716" max="8716" width="13.5703125" style="48" customWidth="1"/>
    <col min="8717" max="8717" width="10.5703125" style="48" customWidth="1"/>
    <col min="8718" max="8718" width="13.5703125" style="48" customWidth="1"/>
    <col min="8719" max="8723" width="7.5703125" style="48" customWidth="1"/>
    <col min="8724" max="8730" width="0" style="48" hidden="1" customWidth="1"/>
    <col min="8731" max="8960" width="9" style="48"/>
    <col min="8961" max="8961" width="19" style="48" customWidth="1"/>
    <col min="8962" max="8962" width="13.5703125" style="48" customWidth="1"/>
    <col min="8963" max="8963" width="11" style="48" customWidth="1"/>
    <col min="8964" max="8964" width="20.5703125" style="48" customWidth="1"/>
    <col min="8965" max="8965" width="10.5703125" style="48" customWidth="1"/>
    <col min="8966" max="8966" width="13.5703125" style="48" customWidth="1"/>
    <col min="8967" max="8967" width="10.5703125" style="48" customWidth="1"/>
    <col min="8968" max="8968" width="13.5703125" style="48" customWidth="1"/>
    <col min="8969" max="8969" width="10.5703125" style="48" customWidth="1"/>
    <col min="8970" max="8970" width="13.5703125" style="48" customWidth="1"/>
    <col min="8971" max="8971" width="10.5703125" style="48" customWidth="1"/>
    <col min="8972" max="8972" width="13.5703125" style="48" customWidth="1"/>
    <col min="8973" max="8973" width="10.5703125" style="48" customWidth="1"/>
    <col min="8974" max="8974" width="13.5703125" style="48" customWidth="1"/>
    <col min="8975" max="8979" width="7.5703125" style="48" customWidth="1"/>
    <col min="8980" max="8986" width="0" style="48" hidden="1" customWidth="1"/>
    <col min="8987" max="9216" width="9" style="48"/>
    <col min="9217" max="9217" width="19" style="48" customWidth="1"/>
    <col min="9218" max="9218" width="13.5703125" style="48" customWidth="1"/>
    <col min="9219" max="9219" width="11" style="48" customWidth="1"/>
    <col min="9220" max="9220" width="20.5703125" style="48" customWidth="1"/>
    <col min="9221" max="9221" width="10.5703125" style="48" customWidth="1"/>
    <col min="9222" max="9222" width="13.5703125" style="48" customWidth="1"/>
    <col min="9223" max="9223" width="10.5703125" style="48" customWidth="1"/>
    <col min="9224" max="9224" width="13.5703125" style="48" customWidth="1"/>
    <col min="9225" max="9225" width="10.5703125" style="48" customWidth="1"/>
    <col min="9226" max="9226" width="13.5703125" style="48" customWidth="1"/>
    <col min="9227" max="9227" width="10.5703125" style="48" customWidth="1"/>
    <col min="9228" max="9228" width="13.5703125" style="48" customWidth="1"/>
    <col min="9229" max="9229" width="10.5703125" style="48" customWidth="1"/>
    <col min="9230" max="9230" width="13.5703125" style="48" customWidth="1"/>
    <col min="9231" max="9235" width="7.5703125" style="48" customWidth="1"/>
    <col min="9236" max="9242" width="0" style="48" hidden="1" customWidth="1"/>
    <col min="9243" max="9472" width="9" style="48"/>
    <col min="9473" max="9473" width="19" style="48" customWidth="1"/>
    <col min="9474" max="9474" width="13.5703125" style="48" customWidth="1"/>
    <col min="9475" max="9475" width="11" style="48" customWidth="1"/>
    <col min="9476" max="9476" width="20.5703125" style="48" customWidth="1"/>
    <col min="9477" max="9477" width="10.5703125" style="48" customWidth="1"/>
    <col min="9478" max="9478" width="13.5703125" style="48" customWidth="1"/>
    <col min="9479" max="9479" width="10.5703125" style="48" customWidth="1"/>
    <col min="9480" max="9480" width="13.5703125" style="48" customWidth="1"/>
    <col min="9481" max="9481" width="10.5703125" style="48" customWidth="1"/>
    <col min="9482" max="9482" width="13.5703125" style="48" customWidth="1"/>
    <col min="9483" max="9483" width="10.5703125" style="48" customWidth="1"/>
    <col min="9484" max="9484" width="13.5703125" style="48" customWidth="1"/>
    <col min="9485" max="9485" width="10.5703125" style="48" customWidth="1"/>
    <col min="9486" max="9486" width="13.5703125" style="48" customWidth="1"/>
    <col min="9487" max="9491" width="7.5703125" style="48" customWidth="1"/>
    <col min="9492" max="9498" width="0" style="48" hidden="1" customWidth="1"/>
    <col min="9499" max="9728" width="9" style="48"/>
    <col min="9729" max="9729" width="19" style="48" customWidth="1"/>
    <col min="9730" max="9730" width="13.5703125" style="48" customWidth="1"/>
    <col min="9731" max="9731" width="11" style="48" customWidth="1"/>
    <col min="9732" max="9732" width="20.5703125" style="48" customWidth="1"/>
    <col min="9733" max="9733" width="10.5703125" style="48" customWidth="1"/>
    <col min="9734" max="9734" width="13.5703125" style="48" customWidth="1"/>
    <col min="9735" max="9735" width="10.5703125" style="48" customWidth="1"/>
    <col min="9736" max="9736" width="13.5703125" style="48" customWidth="1"/>
    <col min="9737" max="9737" width="10.5703125" style="48" customWidth="1"/>
    <col min="9738" max="9738" width="13.5703125" style="48" customWidth="1"/>
    <col min="9739" max="9739" width="10.5703125" style="48" customWidth="1"/>
    <col min="9740" max="9740" width="13.5703125" style="48" customWidth="1"/>
    <col min="9741" max="9741" width="10.5703125" style="48" customWidth="1"/>
    <col min="9742" max="9742" width="13.5703125" style="48" customWidth="1"/>
    <col min="9743" max="9747" width="7.5703125" style="48" customWidth="1"/>
    <col min="9748" max="9754" width="0" style="48" hidden="1" customWidth="1"/>
    <col min="9755" max="9984" width="9" style="48"/>
    <col min="9985" max="9985" width="19" style="48" customWidth="1"/>
    <col min="9986" max="9986" width="13.5703125" style="48" customWidth="1"/>
    <col min="9987" max="9987" width="11" style="48" customWidth="1"/>
    <col min="9988" max="9988" width="20.5703125" style="48" customWidth="1"/>
    <col min="9989" max="9989" width="10.5703125" style="48" customWidth="1"/>
    <col min="9990" max="9990" width="13.5703125" style="48" customWidth="1"/>
    <col min="9991" max="9991" width="10.5703125" style="48" customWidth="1"/>
    <col min="9992" max="9992" width="13.5703125" style="48" customWidth="1"/>
    <col min="9993" max="9993" width="10.5703125" style="48" customWidth="1"/>
    <col min="9994" max="9994" width="13.5703125" style="48" customWidth="1"/>
    <col min="9995" max="9995" width="10.5703125" style="48" customWidth="1"/>
    <col min="9996" max="9996" width="13.5703125" style="48" customWidth="1"/>
    <col min="9997" max="9997" width="10.5703125" style="48" customWidth="1"/>
    <col min="9998" max="9998" width="13.5703125" style="48" customWidth="1"/>
    <col min="9999" max="10003" width="7.5703125" style="48" customWidth="1"/>
    <col min="10004" max="10010" width="0" style="48" hidden="1" customWidth="1"/>
    <col min="10011" max="10240" width="9" style="48"/>
    <col min="10241" max="10241" width="19" style="48" customWidth="1"/>
    <col min="10242" max="10242" width="13.5703125" style="48" customWidth="1"/>
    <col min="10243" max="10243" width="11" style="48" customWidth="1"/>
    <col min="10244" max="10244" width="20.5703125" style="48" customWidth="1"/>
    <col min="10245" max="10245" width="10.5703125" style="48" customWidth="1"/>
    <col min="10246" max="10246" width="13.5703125" style="48" customWidth="1"/>
    <col min="10247" max="10247" width="10.5703125" style="48" customWidth="1"/>
    <col min="10248" max="10248" width="13.5703125" style="48" customWidth="1"/>
    <col min="10249" max="10249" width="10.5703125" style="48" customWidth="1"/>
    <col min="10250" max="10250" width="13.5703125" style="48" customWidth="1"/>
    <col min="10251" max="10251" width="10.5703125" style="48" customWidth="1"/>
    <col min="10252" max="10252" width="13.5703125" style="48" customWidth="1"/>
    <col min="10253" max="10253" width="10.5703125" style="48" customWidth="1"/>
    <col min="10254" max="10254" width="13.5703125" style="48" customWidth="1"/>
    <col min="10255" max="10259" width="7.5703125" style="48" customWidth="1"/>
    <col min="10260" max="10266" width="0" style="48" hidden="1" customWidth="1"/>
    <col min="10267" max="10496" width="9" style="48"/>
    <col min="10497" max="10497" width="19" style="48" customWidth="1"/>
    <col min="10498" max="10498" width="13.5703125" style="48" customWidth="1"/>
    <col min="10499" max="10499" width="11" style="48" customWidth="1"/>
    <col min="10500" max="10500" width="20.5703125" style="48" customWidth="1"/>
    <col min="10501" max="10501" width="10.5703125" style="48" customWidth="1"/>
    <col min="10502" max="10502" width="13.5703125" style="48" customWidth="1"/>
    <col min="10503" max="10503" width="10.5703125" style="48" customWidth="1"/>
    <col min="10504" max="10504" width="13.5703125" style="48" customWidth="1"/>
    <col min="10505" max="10505" width="10.5703125" style="48" customWidth="1"/>
    <col min="10506" max="10506" width="13.5703125" style="48" customWidth="1"/>
    <col min="10507" max="10507" width="10.5703125" style="48" customWidth="1"/>
    <col min="10508" max="10508" width="13.5703125" style="48" customWidth="1"/>
    <col min="10509" max="10509" width="10.5703125" style="48" customWidth="1"/>
    <col min="10510" max="10510" width="13.5703125" style="48" customWidth="1"/>
    <col min="10511" max="10515" width="7.5703125" style="48" customWidth="1"/>
    <col min="10516" max="10522" width="0" style="48" hidden="1" customWidth="1"/>
    <col min="10523" max="10752" width="9" style="48"/>
    <col min="10753" max="10753" width="19" style="48" customWidth="1"/>
    <col min="10754" max="10754" width="13.5703125" style="48" customWidth="1"/>
    <col min="10755" max="10755" width="11" style="48" customWidth="1"/>
    <col min="10756" max="10756" width="20.5703125" style="48" customWidth="1"/>
    <col min="10757" max="10757" width="10.5703125" style="48" customWidth="1"/>
    <col min="10758" max="10758" width="13.5703125" style="48" customWidth="1"/>
    <col min="10759" max="10759" width="10.5703125" style="48" customWidth="1"/>
    <col min="10760" max="10760" width="13.5703125" style="48" customWidth="1"/>
    <col min="10761" max="10761" width="10.5703125" style="48" customWidth="1"/>
    <col min="10762" max="10762" width="13.5703125" style="48" customWidth="1"/>
    <col min="10763" max="10763" width="10.5703125" style="48" customWidth="1"/>
    <col min="10764" max="10764" width="13.5703125" style="48" customWidth="1"/>
    <col min="10765" max="10765" width="10.5703125" style="48" customWidth="1"/>
    <col min="10766" max="10766" width="13.5703125" style="48" customWidth="1"/>
    <col min="10767" max="10771" width="7.5703125" style="48" customWidth="1"/>
    <col min="10772" max="10778" width="0" style="48" hidden="1" customWidth="1"/>
    <col min="10779" max="11008" width="9" style="48"/>
    <col min="11009" max="11009" width="19" style="48" customWidth="1"/>
    <col min="11010" max="11010" width="13.5703125" style="48" customWidth="1"/>
    <col min="11011" max="11011" width="11" style="48" customWidth="1"/>
    <col min="11012" max="11012" width="20.5703125" style="48" customWidth="1"/>
    <col min="11013" max="11013" width="10.5703125" style="48" customWidth="1"/>
    <col min="11014" max="11014" width="13.5703125" style="48" customWidth="1"/>
    <col min="11015" max="11015" width="10.5703125" style="48" customWidth="1"/>
    <col min="11016" max="11016" width="13.5703125" style="48" customWidth="1"/>
    <col min="11017" max="11017" width="10.5703125" style="48" customWidth="1"/>
    <col min="11018" max="11018" width="13.5703125" style="48" customWidth="1"/>
    <col min="11019" max="11019" width="10.5703125" style="48" customWidth="1"/>
    <col min="11020" max="11020" width="13.5703125" style="48" customWidth="1"/>
    <col min="11021" max="11021" width="10.5703125" style="48" customWidth="1"/>
    <col min="11022" max="11022" width="13.5703125" style="48" customWidth="1"/>
    <col min="11023" max="11027" width="7.5703125" style="48" customWidth="1"/>
    <col min="11028" max="11034" width="0" style="48" hidden="1" customWidth="1"/>
    <col min="11035" max="11264" width="9" style="48"/>
    <col min="11265" max="11265" width="19" style="48" customWidth="1"/>
    <col min="11266" max="11266" width="13.5703125" style="48" customWidth="1"/>
    <col min="11267" max="11267" width="11" style="48" customWidth="1"/>
    <col min="11268" max="11268" width="20.5703125" style="48" customWidth="1"/>
    <col min="11269" max="11269" width="10.5703125" style="48" customWidth="1"/>
    <col min="11270" max="11270" width="13.5703125" style="48" customWidth="1"/>
    <col min="11271" max="11271" width="10.5703125" style="48" customWidth="1"/>
    <col min="11272" max="11272" width="13.5703125" style="48" customWidth="1"/>
    <col min="11273" max="11273" width="10.5703125" style="48" customWidth="1"/>
    <col min="11274" max="11274" width="13.5703125" style="48" customWidth="1"/>
    <col min="11275" max="11275" width="10.5703125" style="48" customWidth="1"/>
    <col min="11276" max="11276" width="13.5703125" style="48" customWidth="1"/>
    <col min="11277" max="11277" width="10.5703125" style="48" customWidth="1"/>
    <col min="11278" max="11278" width="13.5703125" style="48" customWidth="1"/>
    <col min="11279" max="11283" width="7.5703125" style="48" customWidth="1"/>
    <col min="11284" max="11290" width="0" style="48" hidden="1" customWidth="1"/>
    <col min="11291" max="11520" width="9" style="48"/>
    <col min="11521" max="11521" width="19" style="48" customWidth="1"/>
    <col min="11522" max="11522" width="13.5703125" style="48" customWidth="1"/>
    <col min="11523" max="11523" width="11" style="48" customWidth="1"/>
    <col min="11524" max="11524" width="20.5703125" style="48" customWidth="1"/>
    <col min="11525" max="11525" width="10.5703125" style="48" customWidth="1"/>
    <col min="11526" max="11526" width="13.5703125" style="48" customWidth="1"/>
    <col min="11527" max="11527" width="10.5703125" style="48" customWidth="1"/>
    <col min="11528" max="11528" width="13.5703125" style="48" customWidth="1"/>
    <col min="11529" max="11529" width="10.5703125" style="48" customWidth="1"/>
    <col min="11530" max="11530" width="13.5703125" style="48" customWidth="1"/>
    <col min="11531" max="11531" width="10.5703125" style="48" customWidth="1"/>
    <col min="11532" max="11532" width="13.5703125" style="48" customWidth="1"/>
    <col min="11533" max="11533" width="10.5703125" style="48" customWidth="1"/>
    <col min="11534" max="11534" width="13.5703125" style="48" customWidth="1"/>
    <col min="11535" max="11539" width="7.5703125" style="48" customWidth="1"/>
    <col min="11540" max="11546" width="0" style="48" hidden="1" customWidth="1"/>
    <col min="11547" max="11776" width="9" style="48"/>
    <col min="11777" max="11777" width="19" style="48" customWidth="1"/>
    <col min="11778" max="11778" width="13.5703125" style="48" customWidth="1"/>
    <col min="11779" max="11779" width="11" style="48" customWidth="1"/>
    <col min="11780" max="11780" width="20.5703125" style="48" customWidth="1"/>
    <col min="11781" max="11781" width="10.5703125" style="48" customWidth="1"/>
    <col min="11782" max="11782" width="13.5703125" style="48" customWidth="1"/>
    <col min="11783" max="11783" width="10.5703125" style="48" customWidth="1"/>
    <col min="11784" max="11784" width="13.5703125" style="48" customWidth="1"/>
    <col min="11785" max="11785" width="10.5703125" style="48" customWidth="1"/>
    <col min="11786" max="11786" width="13.5703125" style="48" customWidth="1"/>
    <col min="11787" max="11787" width="10.5703125" style="48" customWidth="1"/>
    <col min="11788" max="11788" width="13.5703125" style="48" customWidth="1"/>
    <col min="11789" max="11789" width="10.5703125" style="48" customWidth="1"/>
    <col min="11790" max="11790" width="13.5703125" style="48" customWidth="1"/>
    <col min="11791" max="11795" width="7.5703125" style="48" customWidth="1"/>
    <col min="11796" max="11802" width="0" style="48" hidden="1" customWidth="1"/>
    <col min="11803" max="12032" width="9" style="48"/>
    <col min="12033" max="12033" width="19" style="48" customWidth="1"/>
    <col min="12034" max="12034" width="13.5703125" style="48" customWidth="1"/>
    <col min="12035" max="12035" width="11" style="48" customWidth="1"/>
    <col min="12036" max="12036" width="20.5703125" style="48" customWidth="1"/>
    <col min="12037" max="12037" width="10.5703125" style="48" customWidth="1"/>
    <col min="12038" max="12038" width="13.5703125" style="48" customWidth="1"/>
    <col min="12039" max="12039" width="10.5703125" style="48" customWidth="1"/>
    <col min="12040" max="12040" width="13.5703125" style="48" customWidth="1"/>
    <col min="12041" max="12041" width="10.5703125" style="48" customWidth="1"/>
    <col min="12042" max="12042" width="13.5703125" style="48" customWidth="1"/>
    <col min="12043" max="12043" width="10.5703125" style="48" customWidth="1"/>
    <col min="12044" max="12044" width="13.5703125" style="48" customWidth="1"/>
    <col min="12045" max="12045" width="10.5703125" style="48" customWidth="1"/>
    <col min="12046" max="12046" width="13.5703125" style="48" customWidth="1"/>
    <col min="12047" max="12051" width="7.5703125" style="48" customWidth="1"/>
    <col min="12052" max="12058" width="0" style="48" hidden="1" customWidth="1"/>
    <col min="12059" max="12288" width="9" style="48"/>
    <col min="12289" max="12289" width="19" style="48" customWidth="1"/>
    <col min="12290" max="12290" width="13.5703125" style="48" customWidth="1"/>
    <col min="12291" max="12291" width="11" style="48" customWidth="1"/>
    <col min="12292" max="12292" width="20.5703125" style="48" customWidth="1"/>
    <col min="12293" max="12293" width="10.5703125" style="48" customWidth="1"/>
    <col min="12294" max="12294" width="13.5703125" style="48" customWidth="1"/>
    <col min="12295" max="12295" width="10.5703125" style="48" customWidth="1"/>
    <col min="12296" max="12296" width="13.5703125" style="48" customWidth="1"/>
    <col min="12297" max="12297" width="10.5703125" style="48" customWidth="1"/>
    <col min="12298" max="12298" width="13.5703125" style="48" customWidth="1"/>
    <col min="12299" max="12299" width="10.5703125" style="48" customWidth="1"/>
    <col min="12300" max="12300" width="13.5703125" style="48" customWidth="1"/>
    <col min="12301" max="12301" width="10.5703125" style="48" customWidth="1"/>
    <col min="12302" max="12302" width="13.5703125" style="48" customWidth="1"/>
    <col min="12303" max="12307" width="7.5703125" style="48" customWidth="1"/>
    <col min="12308" max="12314" width="0" style="48" hidden="1" customWidth="1"/>
    <col min="12315" max="12544" width="9" style="48"/>
    <col min="12545" max="12545" width="19" style="48" customWidth="1"/>
    <col min="12546" max="12546" width="13.5703125" style="48" customWidth="1"/>
    <col min="12547" max="12547" width="11" style="48" customWidth="1"/>
    <col min="12548" max="12548" width="20.5703125" style="48" customWidth="1"/>
    <col min="12549" max="12549" width="10.5703125" style="48" customWidth="1"/>
    <col min="12550" max="12550" width="13.5703125" style="48" customWidth="1"/>
    <col min="12551" max="12551" width="10.5703125" style="48" customWidth="1"/>
    <col min="12552" max="12552" width="13.5703125" style="48" customWidth="1"/>
    <col min="12553" max="12553" width="10.5703125" style="48" customWidth="1"/>
    <col min="12554" max="12554" width="13.5703125" style="48" customWidth="1"/>
    <col min="12555" max="12555" width="10.5703125" style="48" customWidth="1"/>
    <col min="12556" max="12556" width="13.5703125" style="48" customWidth="1"/>
    <col min="12557" max="12557" width="10.5703125" style="48" customWidth="1"/>
    <col min="12558" max="12558" width="13.5703125" style="48" customWidth="1"/>
    <col min="12559" max="12563" width="7.5703125" style="48" customWidth="1"/>
    <col min="12564" max="12570" width="0" style="48" hidden="1" customWidth="1"/>
    <col min="12571" max="12800" width="9" style="48"/>
    <col min="12801" max="12801" width="19" style="48" customWidth="1"/>
    <col min="12802" max="12802" width="13.5703125" style="48" customWidth="1"/>
    <col min="12803" max="12803" width="11" style="48" customWidth="1"/>
    <col min="12804" max="12804" width="20.5703125" style="48" customWidth="1"/>
    <col min="12805" max="12805" width="10.5703125" style="48" customWidth="1"/>
    <col min="12806" max="12806" width="13.5703125" style="48" customWidth="1"/>
    <col min="12807" max="12807" width="10.5703125" style="48" customWidth="1"/>
    <col min="12808" max="12808" width="13.5703125" style="48" customWidth="1"/>
    <col min="12809" max="12809" width="10.5703125" style="48" customWidth="1"/>
    <col min="12810" max="12810" width="13.5703125" style="48" customWidth="1"/>
    <col min="12811" max="12811" width="10.5703125" style="48" customWidth="1"/>
    <col min="12812" max="12812" width="13.5703125" style="48" customWidth="1"/>
    <col min="12813" max="12813" width="10.5703125" style="48" customWidth="1"/>
    <col min="12814" max="12814" width="13.5703125" style="48" customWidth="1"/>
    <col min="12815" max="12819" width="7.5703125" style="48" customWidth="1"/>
    <col min="12820" max="12826" width="0" style="48" hidden="1" customWidth="1"/>
    <col min="12827" max="13056" width="9" style="48"/>
    <col min="13057" max="13057" width="19" style="48" customWidth="1"/>
    <col min="13058" max="13058" width="13.5703125" style="48" customWidth="1"/>
    <col min="13059" max="13059" width="11" style="48" customWidth="1"/>
    <col min="13060" max="13060" width="20.5703125" style="48" customWidth="1"/>
    <col min="13061" max="13061" width="10.5703125" style="48" customWidth="1"/>
    <col min="13062" max="13062" width="13.5703125" style="48" customWidth="1"/>
    <col min="13063" max="13063" width="10.5703125" style="48" customWidth="1"/>
    <col min="13064" max="13064" width="13.5703125" style="48" customWidth="1"/>
    <col min="13065" max="13065" width="10.5703125" style="48" customWidth="1"/>
    <col min="13066" max="13066" width="13.5703125" style="48" customWidth="1"/>
    <col min="13067" max="13067" width="10.5703125" style="48" customWidth="1"/>
    <col min="13068" max="13068" width="13.5703125" style="48" customWidth="1"/>
    <col min="13069" max="13069" width="10.5703125" style="48" customWidth="1"/>
    <col min="13070" max="13070" width="13.5703125" style="48" customWidth="1"/>
    <col min="13071" max="13075" width="7.5703125" style="48" customWidth="1"/>
    <col min="13076" max="13082" width="0" style="48" hidden="1" customWidth="1"/>
    <col min="13083" max="13312" width="9" style="48"/>
    <col min="13313" max="13313" width="19" style="48" customWidth="1"/>
    <col min="13314" max="13314" width="13.5703125" style="48" customWidth="1"/>
    <col min="13315" max="13315" width="11" style="48" customWidth="1"/>
    <col min="13316" max="13316" width="20.5703125" style="48" customWidth="1"/>
    <col min="13317" max="13317" width="10.5703125" style="48" customWidth="1"/>
    <col min="13318" max="13318" width="13.5703125" style="48" customWidth="1"/>
    <col min="13319" max="13319" width="10.5703125" style="48" customWidth="1"/>
    <col min="13320" max="13320" width="13.5703125" style="48" customWidth="1"/>
    <col min="13321" max="13321" width="10.5703125" style="48" customWidth="1"/>
    <col min="13322" max="13322" width="13.5703125" style="48" customWidth="1"/>
    <col min="13323" max="13323" width="10.5703125" style="48" customWidth="1"/>
    <col min="13324" max="13324" width="13.5703125" style="48" customWidth="1"/>
    <col min="13325" max="13325" width="10.5703125" style="48" customWidth="1"/>
    <col min="13326" max="13326" width="13.5703125" style="48" customWidth="1"/>
    <col min="13327" max="13331" width="7.5703125" style="48" customWidth="1"/>
    <col min="13332" max="13338" width="0" style="48" hidden="1" customWidth="1"/>
    <col min="13339" max="13568" width="9" style="48"/>
    <col min="13569" max="13569" width="19" style="48" customWidth="1"/>
    <col min="13570" max="13570" width="13.5703125" style="48" customWidth="1"/>
    <col min="13571" max="13571" width="11" style="48" customWidth="1"/>
    <col min="13572" max="13572" width="20.5703125" style="48" customWidth="1"/>
    <col min="13573" max="13573" width="10.5703125" style="48" customWidth="1"/>
    <col min="13574" max="13574" width="13.5703125" style="48" customWidth="1"/>
    <col min="13575" max="13575" width="10.5703125" style="48" customWidth="1"/>
    <col min="13576" max="13576" width="13.5703125" style="48" customWidth="1"/>
    <col min="13577" max="13577" width="10.5703125" style="48" customWidth="1"/>
    <col min="13578" max="13578" width="13.5703125" style="48" customWidth="1"/>
    <col min="13579" max="13579" width="10.5703125" style="48" customWidth="1"/>
    <col min="13580" max="13580" width="13.5703125" style="48" customWidth="1"/>
    <col min="13581" max="13581" width="10.5703125" style="48" customWidth="1"/>
    <col min="13582" max="13582" width="13.5703125" style="48" customWidth="1"/>
    <col min="13583" max="13587" width="7.5703125" style="48" customWidth="1"/>
    <col min="13588" max="13594" width="0" style="48" hidden="1" customWidth="1"/>
    <col min="13595" max="13824" width="9" style="48"/>
    <col min="13825" max="13825" width="19" style="48" customWidth="1"/>
    <col min="13826" max="13826" width="13.5703125" style="48" customWidth="1"/>
    <col min="13827" max="13827" width="11" style="48" customWidth="1"/>
    <col min="13828" max="13828" width="20.5703125" style="48" customWidth="1"/>
    <col min="13829" max="13829" width="10.5703125" style="48" customWidth="1"/>
    <col min="13830" max="13830" width="13.5703125" style="48" customWidth="1"/>
    <col min="13831" max="13831" width="10.5703125" style="48" customWidth="1"/>
    <col min="13832" max="13832" width="13.5703125" style="48" customWidth="1"/>
    <col min="13833" max="13833" width="10.5703125" style="48" customWidth="1"/>
    <col min="13834" max="13834" width="13.5703125" style="48" customWidth="1"/>
    <col min="13835" max="13835" width="10.5703125" style="48" customWidth="1"/>
    <col min="13836" max="13836" width="13.5703125" style="48" customWidth="1"/>
    <col min="13837" max="13837" width="10.5703125" style="48" customWidth="1"/>
    <col min="13838" max="13838" width="13.5703125" style="48" customWidth="1"/>
    <col min="13839" max="13843" width="7.5703125" style="48" customWidth="1"/>
    <col min="13844" max="13850" width="0" style="48" hidden="1" customWidth="1"/>
    <col min="13851" max="14080" width="9" style="48"/>
    <col min="14081" max="14081" width="19" style="48" customWidth="1"/>
    <col min="14082" max="14082" width="13.5703125" style="48" customWidth="1"/>
    <col min="14083" max="14083" width="11" style="48" customWidth="1"/>
    <col min="14084" max="14084" width="20.5703125" style="48" customWidth="1"/>
    <col min="14085" max="14085" width="10.5703125" style="48" customWidth="1"/>
    <col min="14086" max="14086" width="13.5703125" style="48" customWidth="1"/>
    <col min="14087" max="14087" width="10.5703125" style="48" customWidth="1"/>
    <col min="14088" max="14088" width="13.5703125" style="48" customWidth="1"/>
    <col min="14089" max="14089" width="10.5703125" style="48" customWidth="1"/>
    <col min="14090" max="14090" width="13.5703125" style="48" customWidth="1"/>
    <col min="14091" max="14091" width="10.5703125" style="48" customWidth="1"/>
    <col min="14092" max="14092" width="13.5703125" style="48" customWidth="1"/>
    <col min="14093" max="14093" width="10.5703125" style="48" customWidth="1"/>
    <col min="14094" max="14094" width="13.5703125" style="48" customWidth="1"/>
    <col min="14095" max="14099" width="7.5703125" style="48" customWidth="1"/>
    <col min="14100" max="14106" width="0" style="48" hidden="1" customWidth="1"/>
    <col min="14107" max="14336" width="9" style="48"/>
    <col min="14337" max="14337" width="19" style="48" customWidth="1"/>
    <col min="14338" max="14338" width="13.5703125" style="48" customWidth="1"/>
    <col min="14339" max="14339" width="11" style="48" customWidth="1"/>
    <col min="14340" max="14340" width="20.5703125" style="48" customWidth="1"/>
    <col min="14341" max="14341" width="10.5703125" style="48" customWidth="1"/>
    <col min="14342" max="14342" width="13.5703125" style="48" customWidth="1"/>
    <col min="14343" max="14343" width="10.5703125" style="48" customWidth="1"/>
    <col min="14344" max="14344" width="13.5703125" style="48" customWidth="1"/>
    <col min="14345" max="14345" width="10.5703125" style="48" customWidth="1"/>
    <col min="14346" max="14346" width="13.5703125" style="48" customWidth="1"/>
    <col min="14347" max="14347" width="10.5703125" style="48" customWidth="1"/>
    <col min="14348" max="14348" width="13.5703125" style="48" customWidth="1"/>
    <col min="14349" max="14349" width="10.5703125" style="48" customWidth="1"/>
    <col min="14350" max="14350" width="13.5703125" style="48" customWidth="1"/>
    <col min="14351" max="14355" width="7.5703125" style="48" customWidth="1"/>
    <col min="14356" max="14362" width="0" style="48" hidden="1" customWidth="1"/>
    <col min="14363" max="14592" width="9" style="48"/>
    <col min="14593" max="14593" width="19" style="48" customWidth="1"/>
    <col min="14594" max="14594" width="13.5703125" style="48" customWidth="1"/>
    <col min="14595" max="14595" width="11" style="48" customWidth="1"/>
    <col min="14596" max="14596" width="20.5703125" style="48" customWidth="1"/>
    <col min="14597" max="14597" width="10.5703125" style="48" customWidth="1"/>
    <col min="14598" max="14598" width="13.5703125" style="48" customWidth="1"/>
    <col min="14599" max="14599" width="10.5703125" style="48" customWidth="1"/>
    <col min="14600" max="14600" width="13.5703125" style="48" customWidth="1"/>
    <col min="14601" max="14601" width="10.5703125" style="48" customWidth="1"/>
    <col min="14602" max="14602" width="13.5703125" style="48" customWidth="1"/>
    <col min="14603" max="14603" width="10.5703125" style="48" customWidth="1"/>
    <col min="14604" max="14604" width="13.5703125" style="48" customWidth="1"/>
    <col min="14605" max="14605" width="10.5703125" style="48" customWidth="1"/>
    <col min="14606" max="14606" width="13.5703125" style="48" customWidth="1"/>
    <col min="14607" max="14611" width="7.5703125" style="48" customWidth="1"/>
    <col min="14612" max="14618" width="0" style="48" hidden="1" customWidth="1"/>
    <col min="14619" max="14848" width="9" style="48"/>
    <col min="14849" max="14849" width="19" style="48" customWidth="1"/>
    <col min="14850" max="14850" width="13.5703125" style="48" customWidth="1"/>
    <col min="14851" max="14851" width="11" style="48" customWidth="1"/>
    <col min="14852" max="14852" width="20.5703125" style="48" customWidth="1"/>
    <col min="14853" max="14853" width="10.5703125" style="48" customWidth="1"/>
    <col min="14854" max="14854" width="13.5703125" style="48" customWidth="1"/>
    <col min="14855" max="14855" width="10.5703125" style="48" customWidth="1"/>
    <col min="14856" max="14856" width="13.5703125" style="48" customWidth="1"/>
    <col min="14857" max="14857" width="10.5703125" style="48" customWidth="1"/>
    <col min="14858" max="14858" width="13.5703125" style="48" customWidth="1"/>
    <col min="14859" max="14859" width="10.5703125" style="48" customWidth="1"/>
    <col min="14860" max="14860" width="13.5703125" style="48" customWidth="1"/>
    <col min="14861" max="14861" width="10.5703125" style="48" customWidth="1"/>
    <col min="14862" max="14862" width="13.5703125" style="48" customWidth="1"/>
    <col min="14863" max="14867" width="7.5703125" style="48" customWidth="1"/>
    <col min="14868" max="14874" width="0" style="48" hidden="1" customWidth="1"/>
    <col min="14875" max="15104" width="9" style="48"/>
    <col min="15105" max="15105" width="19" style="48" customWidth="1"/>
    <col min="15106" max="15106" width="13.5703125" style="48" customWidth="1"/>
    <col min="15107" max="15107" width="11" style="48" customWidth="1"/>
    <col min="15108" max="15108" width="20.5703125" style="48" customWidth="1"/>
    <col min="15109" max="15109" width="10.5703125" style="48" customWidth="1"/>
    <col min="15110" max="15110" width="13.5703125" style="48" customWidth="1"/>
    <col min="15111" max="15111" width="10.5703125" style="48" customWidth="1"/>
    <col min="15112" max="15112" width="13.5703125" style="48" customWidth="1"/>
    <col min="15113" max="15113" width="10.5703125" style="48" customWidth="1"/>
    <col min="15114" max="15114" width="13.5703125" style="48" customWidth="1"/>
    <col min="15115" max="15115" width="10.5703125" style="48" customWidth="1"/>
    <col min="15116" max="15116" width="13.5703125" style="48" customWidth="1"/>
    <col min="15117" max="15117" width="10.5703125" style="48" customWidth="1"/>
    <col min="15118" max="15118" width="13.5703125" style="48" customWidth="1"/>
    <col min="15119" max="15123" width="7.5703125" style="48" customWidth="1"/>
    <col min="15124" max="15130" width="0" style="48" hidden="1" customWidth="1"/>
    <col min="15131" max="15360" width="9" style="48"/>
    <col min="15361" max="15361" width="19" style="48" customWidth="1"/>
    <col min="15362" max="15362" width="13.5703125" style="48" customWidth="1"/>
    <col min="15363" max="15363" width="11" style="48" customWidth="1"/>
    <col min="15364" max="15364" width="20.5703125" style="48" customWidth="1"/>
    <col min="15365" max="15365" width="10.5703125" style="48" customWidth="1"/>
    <col min="15366" max="15366" width="13.5703125" style="48" customWidth="1"/>
    <col min="15367" max="15367" width="10.5703125" style="48" customWidth="1"/>
    <col min="15368" max="15368" width="13.5703125" style="48" customWidth="1"/>
    <col min="15369" max="15369" width="10.5703125" style="48" customWidth="1"/>
    <col min="15370" max="15370" width="13.5703125" style="48" customWidth="1"/>
    <col min="15371" max="15371" width="10.5703125" style="48" customWidth="1"/>
    <col min="15372" max="15372" width="13.5703125" style="48" customWidth="1"/>
    <col min="15373" max="15373" width="10.5703125" style="48" customWidth="1"/>
    <col min="15374" max="15374" width="13.5703125" style="48" customWidth="1"/>
    <col min="15375" max="15379" width="7.5703125" style="48" customWidth="1"/>
    <col min="15380" max="15386" width="0" style="48" hidden="1" customWidth="1"/>
    <col min="15387" max="15616" width="9" style="48"/>
    <col min="15617" max="15617" width="19" style="48" customWidth="1"/>
    <col min="15618" max="15618" width="13.5703125" style="48" customWidth="1"/>
    <col min="15619" max="15619" width="11" style="48" customWidth="1"/>
    <col min="15620" max="15620" width="20.5703125" style="48" customWidth="1"/>
    <col min="15621" max="15621" width="10.5703125" style="48" customWidth="1"/>
    <col min="15622" max="15622" width="13.5703125" style="48" customWidth="1"/>
    <col min="15623" max="15623" width="10.5703125" style="48" customWidth="1"/>
    <col min="15624" max="15624" width="13.5703125" style="48" customWidth="1"/>
    <col min="15625" max="15625" width="10.5703125" style="48" customWidth="1"/>
    <col min="15626" max="15626" width="13.5703125" style="48" customWidth="1"/>
    <col min="15627" max="15627" width="10.5703125" style="48" customWidth="1"/>
    <col min="15628" max="15628" width="13.5703125" style="48" customWidth="1"/>
    <col min="15629" max="15629" width="10.5703125" style="48" customWidth="1"/>
    <col min="15630" max="15630" width="13.5703125" style="48" customWidth="1"/>
    <col min="15631" max="15635" width="7.5703125" style="48" customWidth="1"/>
    <col min="15636" max="15642" width="0" style="48" hidden="1" customWidth="1"/>
    <col min="15643" max="15872" width="9" style="48"/>
    <col min="15873" max="15873" width="19" style="48" customWidth="1"/>
    <col min="15874" max="15874" width="13.5703125" style="48" customWidth="1"/>
    <col min="15875" max="15875" width="11" style="48" customWidth="1"/>
    <col min="15876" max="15876" width="20.5703125" style="48" customWidth="1"/>
    <col min="15877" max="15877" width="10.5703125" style="48" customWidth="1"/>
    <col min="15878" max="15878" width="13.5703125" style="48" customWidth="1"/>
    <col min="15879" max="15879" width="10.5703125" style="48" customWidth="1"/>
    <col min="15880" max="15880" width="13.5703125" style="48" customWidth="1"/>
    <col min="15881" max="15881" width="10.5703125" style="48" customWidth="1"/>
    <col min="15882" max="15882" width="13.5703125" style="48" customWidth="1"/>
    <col min="15883" max="15883" width="10.5703125" style="48" customWidth="1"/>
    <col min="15884" max="15884" width="13.5703125" style="48" customWidth="1"/>
    <col min="15885" max="15885" width="10.5703125" style="48" customWidth="1"/>
    <col min="15886" max="15886" width="13.5703125" style="48" customWidth="1"/>
    <col min="15887" max="15891" width="7.5703125" style="48" customWidth="1"/>
    <col min="15892" max="15898" width="0" style="48" hidden="1" customWidth="1"/>
    <col min="15899" max="16128" width="9" style="48"/>
    <col min="16129" max="16129" width="19" style="48" customWidth="1"/>
    <col min="16130" max="16130" width="13.5703125" style="48" customWidth="1"/>
    <col min="16131" max="16131" width="11" style="48" customWidth="1"/>
    <col min="16132" max="16132" width="20.5703125" style="48" customWidth="1"/>
    <col min="16133" max="16133" width="10.5703125" style="48" customWidth="1"/>
    <col min="16134" max="16134" width="13.5703125" style="48" customWidth="1"/>
    <col min="16135" max="16135" width="10.5703125" style="48" customWidth="1"/>
    <col min="16136" max="16136" width="13.5703125" style="48" customWidth="1"/>
    <col min="16137" max="16137" width="10.5703125" style="48" customWidth="1"/>
    <col min="16138" max="16138" width="13.5703125" style="48" customWidth="1"/>
    <col min="16139" max="16139" width="10.5703125" style="48" customWidth="1"/>
    <col min="16140" max="16140" width="13.5703125" style="48" customWidth="1"/>
    <col min="16141" max="16141" width="10.5703125" style="48" customWidth="1"/>
    <col min="16142" max="16142" width="13.5703125" style="48" customWidth="1"/>
    <col min="16143" max="16147" width="7.5703125" style="48" customWidth="1"/>
    <col min="16148" max="16154" width="0" style="48" hidden="1" customWidth="1"/>
    <col min="16155" max="16384" width="9" style="48"/>
  </cols>
  <sheetData>
    <row r="1" spans="1:26" s="46" customFormat="1" ht="41.25" customHeight="1">
      <c r="A1" s="312" t="s">
        <v>271</v>
      </c>
      <c r="B1" s="312"/>
      <c r="C1" s="312"/>
      <c r="D1" s="312"/>
      <c r="E1" s="312"/>
      <c r="F1" s="312"/>
      <c r="G1" s="312"/>
      <c r="H1" s="312"/>
      <c r="I1" s="312"/>
      <c r="J1" s="312"/>
      <c r="K1" s="312"/>
      <c r="L1" s="312"/>
      <c r="M1" s="312"/>
      <c r="N1" s="312"/>
      <c r="O1" s="312"/>
      <c r="P1" s="312"/>
      <c r="Q1" s="312"/>
      <c r="R1" s="312"/>
      <c r="S1" s="312"/>
      <c r="W1" s="47"/>
      <c r="X1" s="47"/>
      <c r="Y1" s="47"/>
      <c r="Z1" s="47"/>
    </row>
    <row r="2" spans="1:26" s="46" customFormat="1" ht="24" hidden="1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W2" s="47"/>
      <c r="X2" s="47"/>
      <c r="Y2" s="47"/>
      <c r="Z2" s="47"/>
    </row>
    <row r="3" spans="1:26" s="46" customFormat="1" ht="24" hidden="1">
      <c r="A3" s="344"/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W3" s="47"/>
      <c r="X3" s="47"/>
      <c r="Y3" s="47"/>
      <c r="Z3" s="47"/>
    </row>
    <row r="4" spans="1:26" s="66" customFormat="1" ht="26.25">
      <c r="A4" s="68" t="s">
        <v>92</v>
      </c>
      <c r="B4" s="332" t="s">
        <v>93</v>
      </c>
      <c r="C4" s="332"/>
      <c r="D4" s="332"/>
      <c r="E4" s="332"/>
      <c r="F4" s="332"/>
      <c r="G4" s="53"/>
      <c r="H4" s="71"/>
      <c r="I4" s="129"/>
      <c r="J4" s="71"/>
      <c r="K4" s="71"/>
      <c r="L4" s="71"/>
      <c r="M4" s="71"/>
      <c r="N4" s="71"/>
      <c r="O4" s="71"/>
      <c r="P4" s="130"/>
      <c r="Q4" s="130"/>
      <c r="R4" s="130"/>
      <c r="S4" s="130"/>
      <c r="W4" s="51"/>
      <c r="X4" s="51"/>
      <c r="Y4" s="51"/>
      <c r="Z4" s="51"/>
    </row>
    <row r="5" spans="1:26" s="66" customFormat="1" ht="26.25">
      <c r="A5" s="68" t="s">
        <v>94</v>
      </c>
      <c r="B5" s="332" t="s">
        <v>95</v>
      </c>
      <c r="C5" s="332"/>
      <c r="D5" s="332"/>
      <c r="E5" s="332"/>
      <c r="F5" s="332"/>
      <c r="G5" s="56"/>
      <c r="H5" s="71"/>
      <c r="I5" s="129"/>
      <c r="J5" s="71"/>
      <c r="K5" s="71"/>
      <c r="L5" s="71"/>
      <c r="M5" s="71"/>
      <c r="N5" s="71"/>
      <c r="O5" s="71"/>
      <c r="P5" s="130"/>
      <c r="Q5" s="130"/>
      <c r="R5" s="130"/>
      <c r="S5" s="130"/>
      <c r="W5" s="51"/>
      <c r="X5" s="51"/>
      <c r="Y5" s="51"/>
      <c r="Z5" s="51"/>
    </row>
    <row r="6" spans="1:26" s="151" customFormat="1" ht="26.25" hidden="1">
      <c r="A6" s="147"/>
      <c r="B6" s="58"/>
      <c r="C6" s="58"/>
      <c r="D6" s="58"/>
      <c r="E6" s="58"/>
      <c r="F6" s="58"/>
      <c r="G6" s="56"/>
      <c r="H6" s="148"/>
      <c r="I6" s="149"/>
      <c r="J6" s="148"/>
      <c r="K6" s="148"/>
      <c r="L6" s="148"/>
      <c r="M6" s="148"/>
      <c r="N6" s="148"/>
      <c r="O6" s="148"/>
      <c r="P6" s="150"/>
      <c r="Q6" s="150"/>
      <c r="R6" s="150"/>
      <c r="S6" s="150"/>
      <c r="W6" s="51"/>
      <c r="X6" s="51"/>
      <c r="Y6" s="51"/>
      <c r="Z6" s="51"/>
    </row>
    <row r="7" spans="1:26" s="160" customFormat="1" ht="26.25" hidden="1" outlineLevel="1">
      <c r="A7" s="152"/>
      <c r="B7" s="153"/>
      <c r="C7" s="154"/>
      <c r="D7" s="155"/>
      <c r="E7" s="155"/>
      <c r="F7" s="345"/>
      <c r="G7" s="345"/>
      <c r="H7" s="156"/>
      <c r="I7" s="157"/>
      <c r="J7" s="346"/>
      <c r="K7" s="346"/>
      <c r="L7" s="156"/>
      <c r="M7" s="156"/>
      <c r="N7" s="346"/>
      <c r="O7" s="346"/>
      <c r="P7" s="158"/>
      <c r="Q7" s="158"/>
      <c r="R7" s="159"/>
      <c r="S7" s="159"/>
      <c r="W7" s="51"/>
      <c r="X7" s="51"/>
      <c r="Y7" s="51"/>
      <c r="Z7" s="51"/>
    </row>
    <row r="8" spans="1:26" s="151" customFormat="1" ht="26.25" outlineLevel="1">
      <c r="A8" s="161" t="s">
        <v>96</v>
      </c>
      <c r="B8" s="58"/>
      <c r="C8" s="150"/>
      <c r="D8" s="162" t="s">
        <v>97</v>
      </c>
      <c r="E8" s="309">
        <f>E10</f>
        <v>0</v>
      </c>
      <c r="F8" s="309"/>
      <c r="G8" s="163" t="s">
        <v>5</v>
      </c>
      <c r="H8" s="162" t="s">
        <v>98</v>
      </c>
      <c r="I8" s="310">
        <f>I10</f>
        <v>0</v>
      </c>
      <c r="J8" s="310"/>
      <c r="K8" s="163" t="s">
        <v>99</v>
      </c>
      <c r="L8" s="164"/>
      <c r="M8" s="148"/>
      <c r="N8" s="148"/>
      <c r="O8" s="148"/>
      <c r="P8" s="150"/>
      <c r="Q8" s="150"/>
      <c r="R8" s="150"/>
      <c r="S8" s="150"/>
      <c r="W8" s="51"/>
      <c r="X8" s="51"/>
      <c r="Y8" s="51"/>
      <c r="Z8" s="51"/>
    </row>
    <row r="9" spans="1:26" s="66" customFormat="1" ht="20.25" customHeight="1" outlineLevel="1">
      <c r="A9" s="69" t="s">
        <v>100</v>
      </c>
      <c r="B9" s="58"/>
      <c r="C9" s="58"/>
      <c r="D9" s="58"/>
      <c r="E9" s="58"/>
      <c r="F9" s="58"/>
      <c r="G9" s="56"/>
      <c r="H9" s="85"/>
      <c r="I9" s="129"/>
      <c r="J9" s="71"/>
      <c r="K9" s="83"/>
      <c r="L9" s="71"/>
      <c r="M9" s="71"/>
      <c r="N9" s="71"/>
      <c r="O9" s="71"/>
      <c r="P9" s="130"/>
      <c r="Q9" s="130"/>
      <c r="R9" s="130"/>
      <c r="S9" s="130"/>
      <c r="W9" s="51"/>
      <c r="X9" s="51"/>
      <c r="Y9" s="51"/>
      <c r="Z9" s="51"/>
    </row>
    <row r="10" spans="1:26" s="66" customFormat="1" ht="22.5" customHeight="1" outlineLevel="1">
      <c r="A10" s="347" t="s">
        <v>197</v>
      </c>
      <c r="B10" s="347"/>
      <c r="C10" s="347"/>
      <c r="D10" s="68" t="s">
        <v>97</v>
      </c>
      <c r="E10" s="309">
        <f>SUM(E37)</f>
        <v>0</v>
      </c>
      <c r="F10" s="309"/>
      <c r="G10" s="69" t="s">
        <v>5</v>
      </c>
      <c r="H10" s="68" t="s">
        <v>98</v>
      </c>
      <c r="I10" s="315">
        <f>F37</f>
        <v>0</v>
      </c>
      <c r="J10" s="315"/>
      <c r="K10" s="69" t="s">
        <v>101</v>
      </c>
      <c r="L10" s="69"/>
      <c r="M10" s="71"/>
      <c r="N10" s="71"/>
      <c r="O10" s="71"/>
      <c r="P10" s="130"/>
      <c r="Q10" s="130"/>
      <c r="R10" s="130"/>
      <c r="S10" s="130"/>
      <c r="W10" s="51"/>
      <c r="X10" s="51"/>
      <c r="Y10" s="51"/>
      <c r="Z10" s="51"/>
    </row>
    <row r="11" spans="1:26" s="66" customFormat="1" ht="3" customHeight="1" outlineLevel="1">
      <c r="A11" s="130"/>
      <c r="B11" s="130"/>
      <c r="C11" s="130"/>
      <c r="D11" s="130"/>
      <c r="E11" s="130"/>
      <c r="F11" s="130"/>
      <c r="G11" s="130"/>
      <c r="H11" s="130"/>
      <c r="I11" s="130"/>
      <c r="J11" s="165"/>
      <c r="K11" s="130"/>
      <c r="L11" s="130"/>
      <c r="M11" s="130"/>
      <c r="N11" s="130"/>
      <c r="O11" s="130"/>
      <c r="P11" s="130"/>
      <c r="Q11" s="130"/>
      <c r="R11" s="130"/>
      <c r="S11" s="130"/>
      <c r="W11" s="51"/>
      <c r="X11" s="51"/>
      <c r="Y11" s="51"/>
      <c r="Z11" s="51"/>
    </row>
    <row r="12" spans="1:26" s="66" customFormat="1" ht="23.25" customHeight="1" outlineLevel="1">
      <c r="A12" s="85" t="s">
        <v>190</v>
      </c>
      <c r="B12" s="81"/>
      <c r="C12" s="83" t="s">
        <v>102</v>
      </c>
      <c r="D12" s="305" t="s">
        <v>261</v>
      </c>
      <c r="E12" s="305"/>
      <c r="F12" s="81"/>
      <c r="G12" s="84" t="s">
        <v>102</v>
      </c>
      <c r="H12" s="85" t="s">
        <v>103</v>
      </c>
      <c r="I12" s="87">
        <f>IF(B12=0,0,+F12/B12*100)</f>
        <v>0</v>
      </c>
      <c r="J12" s="85" t="s">
        <v>104</v>
      </c>
      <c r="K12" s="81">
        <f>+B12-F12</f>
        <v>0</v>
      </c>
      <c r="L12" s="83" t="s">
        <v>102</v>
      </c>
      <c r="M12" s="85" t="s">
        <v>103</v>
      </c>
      <c r="N12" s="87">
        <f>IF(B12=0,0,+K12/B12*100)</f>
        <v>0</v>
      </c>
      <c r="O12" s="130"/>
      <c r="P12" s="130"/>
      <c r="Q12" s="130"/>
      <c r="R12" s="130"/>
      <c r="S12" s="130"/>
      <c r="W12" s="51"/>
      <c r="X12" s="51"/>
      <c r="Y12" s="51"/>
      <c r="Z12" s="51"/>
    </row>
    <row r="13" spans="1:26" s="50" customFormat="1" ht="3" customHeight="1" outlineLevel="1">
      <c r="A13" s="130"/>
      <c r="B13" s="165"/>
      <c r="C13" s="130"/>
      <c r="D13" s="166"/>
      <c r="E13" s="166"/>
      <c r="F13" s="130"/>
      <c r="G13" s="130"/>
      <c r="H13" s="165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W13" s="51"/>
      <c r="X13" s="51"/>
      <c r="Y13" s="51"/>
      <c r="Z13" s="51"/>
    </row>
    <row r="14" spans="1:26" s="66" customFormat="1" ht="26.25" outlineLevel="1">
      <c r="A14" s="85" t="s">
        <v>241</v>
      </c>
      <c r="B14" s="81"/>
      <c r="C14" s="83" t="s">
        <v>102</v>
      </c>
      <c r="D14" s="331" t="s">
        <v>243</v>
      </c>
      <c r="E14" s="331"/>
      <c r="F14" s="81"/>
      <c r="G14" s="84" t="s">
        <v>102</v>
      </c>
      <c r="H14" s="85" t="s">
        <v>103</v>
      </c>
      <c r="I14" s="87">
        <f>IF(B14=0,0,+F14/B14*100)</f>
        <v>0</v>
      </c>
      <c r="J14" s="85" t="s">
        <v>104</v>
      </c>
      <c r="K14" s="81">
        <f>+B14-F14</f>
        <v>0</v>
      </c>
      <c r="L14" s="83" t="s">
        <v>102</v>
      </c>
      <c r="M14" s="85" t="s">
        <v>103</v>
      </c>
      <c r="N14" s="87">
        <f>IF(B14=0,0,+K14/B14*100)</f>
        <v>0</v>
      </c>
      <c r="O14" s="130"/>
      <c r="P14" s="130"/>
      <c r="Q14" s="130"/>
      <c r="R14" s="130"/>
      <c r="S14" s="130"/>
      <c r="W14" s="51"/>
      <c r="X14" s="51"/>
      <c r="Y14" s="51"/>
      <c r="Z14" s="51"/>
    </row>
    <row r="15" spans="1:26" s="66" customFormat="1" ht="26.25" outlineLevel="1">
      <c r="A15" s="288" t="s">
        <v>105</v>
      </c>
      <c r="B15" s="288"/>
      <c r="C15" s="133"/>
      <c r="D15" s="289" t="s">
        <v>106</v>
      </c>
      <c r="E15" s="289"/>
      <c r="F15" s="133"/>
      <c r="G15" s="134"/>
      <c r="H15" s="133"/>
      <c r="I15" s="134"/>
      <c r="J15" s="133"/>
      <c r="K15" s="133"/>
      <c r="L15" s="130"/>
      <c r="M15" s="127"/>
      <c r="N15" s="254" t="s">
        <v>19</v>
      </c>
      <c r="O15" s="254"/>
      <c r="P15" s="254"/>
      <c r="Q15" s="254"/>
      <c r="R15" s="254"/>
      <c r="S15" s="254"/>
      <c r="W15" s="51"/>
      <c r="X15" s="51"/>
      <c r="Y15" s="51"/>
      <c r="Z15" s="51"/>
    </row>
    <row r="16" spans="1:26" s="50" customFormat="1" ht="23.25" customHeight="1">
      <c r="A16" s="290" t="s">
        <v>4</v>
      </c>
      <c r="B16" s="291"/>
      <c r="C16" s="291"/>
      <c r="D16" s="292"/>
      <c r="E16" s="299" t="s">
        <v>259</v>
      </c>
      <c r="F16" s="300"/>
      <c r="G16" s="300"/>
      <c r="H16" s="301"/>
      <c r="I16" s="282" t="s">
        <v>6</v>
      </c>
      <c r="J16" s="302"/>
      <c r="K16" s="302"/>
      <c r="L16" s="302"/>
      <c r="M16" s="302"/>
      <c r="N16" s="283"/>
      <c r="O16" s="267" t="s">
        <v>18</v>
      </c>
      <c r="P16" s="267"/>
      <c r="Q16" s="267"/>
      <c r="R16" s="267"/>
      <c r="S16" s="267"/>
      <c r="W16" s="51"/>
      <c r="X16" s="51"/>
      <c r="Y16" s="51"/>
      <c r="Z16" s="51"/>
    </row>
    <row r="17" spans="1:26" s="50" customFormat="1" ht="23.25" customHeight="1">
      <c r="A17" s="293"/>
      <c r="B17" s="294"/>
      <c r="C17" s="294"/>
      <c r="D17" s="295"/>
      <c r="E17" s="258" t="s">
        <v>17</v>
      </c>
      <c r="F17" s="258"/>
      <c r="G17" s="258" t="s">
        <v>16</v>
      </c>
      <c r="H17" s="258"/>
      <c r="I17" s="282">
        <v>2567</v>
      </c>
      <c r="J17" s="283"/>
      <c r="K17" s="282">
        <v>2568</v>
      </c>
      <c r="L17" s="283"/>
      <c r="M17" s="282">
        <v>2569</v>
      </c>
      <c r="N17" s="283"/>
      <c r="O17" s="267"/>
      <c r="P17" s="267"/>
      <c r="Q17" s="267"/>
      <c r="R17" s="267"/>
      <c r="S17" s="267"/>
      <c r="U17" s="50">
        <v>2567</v>
      </c>
      <c r="W17" s="51"/>
      <c r="X17" s="51"/>
      <c r="Y17" s="51"/>
      <c r="Z17" s="51"/>
    </row>
    <row r="18" spans="1:26" s="50" customFormat="1" ht="25.5" customHeight="1">
      <c r="A18" s="296"/>
      <c r="B18" s="297"/>
      <c r="C18" s="297"/>
      <c r="D18" s="298"/>
      <c r="E18" s="94" t="s">
        <v>5</v>
      </c>
      <c r="F18" s="95" t="s">
        <v>98</v>
      </c>
      <c r="G18" s="94" t="s">
        <v>5</v>
      </c>
      <c r="H18" s="95" t="s">
        <v>98</v>
      </c>
      <c r="I18" s="96" t="s">
        <v>5</v>
      </c>
      <c r="J18" s="121" t="s">
        <v>98</v>
      </c>
      <c r="K18" s="96" t="s">
        <v>5</v>
      </c>
      <c r="L18" s="121" t="s">
        <v>98</v>
      </c>
      <c r="M18" s="98" t="s">
        <v>5</v>
      </c>
      <c r="N18" s="121" t="s">
        <v>98</v>
      </c>
      <c r="O18" s="267"/>
      <c r="P18" s="267"/>
      <c r="Q18" s="267"/>
      <c r="R18" s="267"/>
      <c r="S18" s="267"/>
      <c r="W18" s="51"/>
      <c r="X18" s="51"/>
      <c r="Y18" s="51"/>
      <c r="Z18" s="51"/>
    </row>
    <row r="19" spans="1:26" s="50" customFormat="1" ht="26.25">
      <c r="A19" s="275" t="s">
        <v>245</v>
      </c>
      <c r="B19" s="276"/>
      <c r="C19" s="276"/>
      <c r="D19" s="277"/>
      <c r="E19" s="135"/>
      <c r="F19" s="136"/>
      <c r="G19" s="135"/>
      <c r="H19" s="136"/>
      <c r="I19" s="137"/>
      <c r="J19" s="138"/>
      <c r="K19" s="137"/>
      <c r="L19" s="138"/>
      <c r="M19" s="137"/>
      <c r="N19" s="138"/>
      <c r="O19" s="255"/>
      <c r="P19" s="255"/>
      <c r="Q19" s="255"/>
      <c r="R19" s="255"/>
      <c r="S19" s="255"/>
      <c r="W19" s="51"/>
      <c r="X19" s="51"/>
      <c r="Y19" s="51"/>
      <c r="Z19" s="51"/>
    </row>
    <row r="20" spans="1:26" s="50" customFormat="1" ht="52.5">
      <c r="A20" s="322" t="s">
        <v>272</v>
      </c>
      <c r="B20" s="323"/>
      <c r="C20" s="323"/>
      <c r="D20" s="324"/>
      <c r="E20" s="139">
        <f>SUM(E21:E24)</f>
        <v>0</v>
      </c>
      <c r="F20" s="139">
        <f t="shared" ref="F20:N20" si="0">SUM(F21:F24)</f>
        <v>0</v>
      </c>
      <c r="G20" s="139">
        <f t="shared" si="0"/>
        <v>0</v>
      </c>
      <c r="H20" s="139">
        <f t="shared" si="0"/>
        <v>0</v>
      </c>
      <c r="I20" s="139">
        <f t="shared" si="0"/>
        <v>0</v>
      </c>
      <c r="J20" s="139">
        <f t="shared" si="0"/>
        <v>0</v>
      </c>
      <c r="K20" s="139">
        <f t="shared" si="0"/>
        <v>0</v>
      </c>
      <c r="L20" s="139">
        <f t="shared" si="0"/>
        <v>0</v>
      </c>
      <c r="M20" s="139">
        <f t="shared" si="0"/>
        <v>0</v>
      </c>
      <c r="N20" s="139">
        <f t="shared" si="0"/>
        <v>0</v>
      </c>
      <c r="O20" s="261"/>
      <c r="P20" s="261"/>
      <c r="Q20" s="261"/>
      <c r="R20" s="261"/>
      <c r="S20" s="261"/>
      <c r="U20" s="50">
        <v>1</v>
      </c>
      <c r="W20" s="51"/>
      <c r="X20" s="51"/>
      <c r="Y20" s="51" t="s">
        <v>108</v>
      </c>
      <c r="Z20" s="51"/>
    </row>
    <row r="21" spans="1:26" s="169" customFormat="1" ht="31.5" customHeight="1">
      <c r="A21" s="342" t="s">
        <v>109</v>
      </c>
      <c r="B21" s="342"/>
      <c r="C21" s="342"/>
      <c r="D21" s="342"/>
      <c r="E21" s="167"/>
      <c r="F21" s="168"/>
      <c r="G21" s="167"/>
      <c r="H21" s="168"/>
      <c r="I21" s="167"/>
      <c r="J21" s="168"/>
      <c r="K21" s="167"/>
      <c r="L21" s="168"/>
      <c r="M21" s="167"/>
      <c r="N21" s="168"/>
      <c r="O21" s="316"/>
      <c r="P21" s="317"/>
      <c r="Q21" s="317"/>
      <c r="R21" s="317"/>
      <c r="S21" s="318"/>
      <c r="T21" s="169">
        <v>1</v>
      </c>
      <c r="W21" s="51"/>
      <c r="X21" s="51"/>
      <c r="Y21" s="51" t="s">
        <v>109</v>
      </c>
      <c r="Z21" s="51"/>
    </row>
    <row r="22" spans="1:26" s="169" customFormat="1" ht="26.25">
      <c r="A22" s="342" t="s">
        <v>110</v>
      </c>
      <c r="B22" s="342"/>
      <c r="C22" s="342"/>
      <c r="D22" s="342"/>
      <c r="E22" s="167"/>
      <c r="F22" s="168"/>
      <c r="G22" s="167"/>
      <c r="H22" s="168"/>
      <c r="I22" s="167"/>
      <c r="J22" s="168"/>
      <c r="K22" s="167"/>
      <c r="L22" s="168"/>
      <c r="M22" s="167"/>
      <c r="N22" s="168"/>
      <c r="O22" s="316"/>
      <c r="P22" s="317"/>
      <c r="Q22" s="317"/>
      <c r="R22" s="317"/>
      <c r="S22" s="318"/>
      <c r="T22" s="169">
        <v>1</v>
      </c>
      <c r="W22" s="51"/>
      <c r="X22" s="51"/>
      <c r="Y22" s="51" t="s">
        <v>110</v>
      </c>
      <c r="Z22" s="51"/>
    </row>
    <row r="23" spans="1:26" s="169" customFormat="1" ht="26.25">
      <c r="A23" s="342" t="s">
        <v>111</v>
      </c>
      <c r="B23" s="342"/>
      <c r="C23" s="342"/>
      <c r="D23" s="342"/>
      <c r="E23" s="167"/>
      <c r="F23" s="168"/>
      <c r="G23" s="167"/>
      <c r="H23" s="168"/>
      <c r="I23" s="167"/>
      <c r="J23" s="168"/>
      <c r="K23" s="167"/>
      <c r="L23" s="168"/>
      <c r="M23" s="167"/>
      <c r="N23" s="168"/>
      <c r="O23" s="316"/>
      <c r="P23" s="317"/>
      <c r="Q23" s="317"/>
      <c r="R23" s="317"/>
      <c r="S23" s="318"/>
      <c r="T23" s="169">
        <v>1</v>
      </c>
      <c r="W23" s="51"/>
      <c r="X23" s="51"/>
      <c r="Y23" s="51" t="s">
        <v>111</v>
      </c>
      <c r="Z23" s="51"/>
    </row>
    <row r="24" spans="1:26" s="169" customFormat="1" ht="26.25">
      <c r="A24" s="342" t="s">
        <v>112</v>
      </c>
      <c r="B24" s="342"/>
      <c r="C24" s="342"/>
      <c r="D24" s="342"/>
      <c r="E24" s="167"/>
      <c r="F24" s="168"/>
      <c r="G24" s="167"/>
      <c r="H24" s="168"/>
      <c r="I24" s="167"/>
      <c r="J24" s="168"/>
      <c r="K24" s="167"/>
      <c r="L24" s="168"/>
      <c r="M24" s="167"/>
      <c r="N24" s="168"/>
      <c r="O24" s="316"/>
      <c r="P24" s="317"/>
      <c r="Q24" s="317"/>
      <c r="R24" s="317"/>
      <c r="S24" s="318"/>
      <c r="T24" s="169">
        <v>1</v>
      </c>
      <c r="W24" s="51"/>
      <c r="X24" s="51"/>
      <c r="Y24" s="51" t="s">
        <v>112</v>
      </c>
      <c r="Z24" s="51"/>
    </row>
    <row r="25" spans="1:26" s="169" customFormat="1" ht="52.5" hidden="1">
      <c r="A25" s="342" t="s">
        <v>113</v>
      </c>
      <c r="B25" s="342"/>
      <c r="C25" s="342"/>
      <c r="D25" s="342"/>
      <c r="E25" s="167"/>
      <c r="F25" s="168"/>
      <c r="G25" s="167"/>
      <c r="H25" s="168"/>
      <c r="I25" s="167"/>
      <c r="J25" s="168"/>
      <c r="K25" s="167"/>
      <c r="L25" s="168"/>
      <c r="M25" s="167"/>
      <c r="N25" s="168"/>
      <c r="O25" s="316"/>
      <c r="P25" s="317"/>
      <c r="Q25" s="317"/>
      <c r="R25" s="317"/>
      <c r="S25" s="318"/>
      <c r="T25" s="169">
        <v>1</v>
      </c>
      <c r="W25" s="51"/>
      <c r="X25" s="51"/>
      <c r="Y25" s="51" t="s">
        <v>113</v>
      </c>
      <c r="Z25" s="51"/>
    </row>
    <row r="26" spans="1:26" s="50" customFormat="1" ht="78.75">
      <c r="A26" s="322" t="s">
        <v>273</v>
      </c>
      <c r="B26" s="323"/>
      <c r="C26" s="323"/>
      <c r="D26" s="324"/>
      <c r="E26" s="139"/>
      <c r="F26" s="140"/>
      <c r="G26" s="139"/>
      <c r="H26" s="140"/>
      <c r="I26" s="141"/>
      <c r="J26" s="142"/>
      <c r="K26" s="141"/>
      <c r="L26" s="142"/>
      <c r="M26" s="141"/>
      <c r="N26" s="142"/>
      <c r="O26" s="261"/>
      <c r="P26" s="261"/>
      <c r="Q26" s="261"/>
      <c r="R26" s="261"/>
      <c r="S26" s="261"/>
      <c r="U26" s="50">
        <v>1</v>
      </c>
      <c r="W26" s="51"/>
      <c r="X26" s="51"/>
      <c r="Y26" s="51" t="s">
        <v>114</v>
      </c>
      <c r="Z26" s="51"/>
    </row>
    <row r="27" spans="1:26" s="50" customFormat="1" ht="52.5">
      <c r="A27" s="329" t="s">
        <v>274</v>
      </c>
      <c r="B27" s="329"/>
      <c r="C27" s="329"/>
      <c r="D27" s="329"/>
      <c r="E27" s="143">
        <f>E20</f>
        <v>0</v>
      </c>
      <c r="F27" s="144">
        <f>F20*12</f>
        <v>0</v>
      </c>
      <c r="G27" s="143">
        <f>G20</f>
        <v>0</v>
      </c>
      <c r="H27" s="144">
        <f>H20*12</f>
        <v>0</v>
      </c>
      <c r="I27" s="143">
        <f>I20</f>
        <v>0</v>
      </c>
      <c r="J27" s="144">
        <f>J20*12</f>
        <v>0</v>
      </c>
      <c r="K27" s="143">
        <f>K20</f>
        <v>0</v>
      </c>
      <c r="L27" s="144">
        <f>L20*12</f>
        <v>0</v>
      </c>
      <c r="M27" s="143">
        <f>M20</f>
        <v>0</v>
      </c>
      <c r="N27" s="144">
        <f>N20*12</f>
        <v>0</v>
      </c>
      <c r="O27" s="339"/>
      <c r="P27" s="340"/>
      <c r="Q27" s="340"/>
      <c r="R27" s="340"/>
      <c r="S27" s="341"/>
      <c r="T27" s="50">
        <v>0</v>
      </c>
      <c r="U27" s="50">
        <v>2</v>
      </c>
      <c r="W27" s="51"/>
      <c r="X27" s="51"/>
      <c r="Y27" s="51" t="s">
        <v>115</v>
      </c>
      <c r="Z27" s="51"/>
    </row>
    <row r="28" spans="1:26" s="50" customFormat="1" ht="52.5">
      <c r="A28" s="329" t="s">
        <v>275</v>
      </c>
      <c r="B28" s="329"/>
      <c r="C28" s="329"/>
      <c r="D28" s="329"/>
      <c r="E28" s="143"/>
      <c r="F28" s="144"/>
      <c r="G28" s="143"/>
      <c r="H28" s="144"/>
      <c r="I28" s="143"/>
      <c r="J28" s="144"/>
      <c r="K28" s="143"/>
      <c r="L28" s="144"/>
      <c r="M28" s="143"/>
      <c r="N28" s="144"/>
      <c r="O28" s="339"/>
      <c r="P28" s="340"/>
      <c r="Q28" s="340"/>
      <c r="R28" s="340"/>
      <c r="S28" s="341"/>
      <c r="T28" s="50">
        <v>0</v>
      </c>
      <c r="U28" s="50">
        <v>2</v>
      </c>
      <c r="W28" s="51"/>
      <c r="X28" s="51"/>
      <c r="Y28" s="51" t="s">
        <v>116</v>
      </c>
      <c r="Z28" s="51"/>
    </row>
    <row r="29" spans="1:26" s="50" customFormat="1" ht="26.25">
      <c r="A29" s="322" t="s">
        <v>276</v>
      </c>
      <c r="B29" s="323"/>
      <c r="C29" s="323"/>
      <c r="D29" s="324"/>
      <c r="E29" s="139"/>
      <c r="F29" s="140"/>
      <c r="G29" s="139"/>
      <c r="H29" s="140"/>
      <c r="I29" s="141"/>
      <c r="J29" s="142"/>
      <c r="K29" s="141"/>
      <c r="L29" s="142"/>
      <c r="M29" s="141"/>
      <c r="N29" s="142"/>
      <c r="O29" s="261"/>
      <c r="P29" s="261"/>
      <c r="Q29" s="261"/>
      <c r="R29" s="261"/>
      <c r="S29" s="261"/>
      <c r="U29" s="50">
        <v>1</v>
      </c>
      <c r="W29" s="51"/>
      <c r="X29" s="51"/>
      <c r="Y29" s="51" t="s">
        <v>117</v>
      </c>
      <c r="Z29" s="51"/>
    </row>
    <row r="30" spans="1:26" s="50" customFormat="1" ht="26.25">
      <c r="A30" s="322" t="s">
        <v>277</v>
      </c>
      <c r="B30" s="323"/>
      <c r="C30" s="323"/>
      <c r="D30" s="324"/>
      <c r="E30" s="139"/>
      <c r="F30" s="140"/>
      <c r="G30" s="139"/>
      <c r="H30" s="140"/>
      <c r="I30" s="141"/>
      <c r="J30" s="142"/>
      <c r="K30" s="141"/>
      <c r="L30" s="142"/>
      <c r="M30" s="141"/>
      <c r="N30" s="142"/>
      <c r="O30" s="261"/>
      <c r="P30" s="261"/>
      <c r="Q30" s="261"/>
      <c r="R30" s="261"/>
      <c r="S30" s="261"/>
      <c r="U30" s="50">
        <v>1</v>
      </c>
      <c r="W30" s="51"/>
      <c r="X30" s="51"/>
      <c r="Y30" s="51" t="s">
        <v>118</v>
      </c>
      <c r="Z30" s="51"/>
    </row>
    <row r="31" spans="1:26" s="169" customFormat="1" ht="26.25">
      <c r="A31" s="342" t="s">
        <v>278</v>
      </c>
      <c r="B31" s="342"/>
      <c r="C31" s="342"/>
      <c r="D31" s="342"/>
      <c r="E31" s="167"/>
      <c r="F31" s="168"/>
      <c r="G31" s="167"/>
      <c r="H31" s="168"/>
      <c r="I31" s="167"/>
      <c r="J31" s="168"/>
      <c r="K31" s="167"/>
      <c r="L31" s="168"/>
      <c r="M31" s="167"/>
      <c r="N31" s="168"/>
      <c r="O31" s="316"/>
      <c r="P31" s="317"/>
      <c r="Q31" s="317"/>
      <c r="R31" s="317"/>
      <c r="S31" s="318"/>
      <c r="T31" s="169">
        <v>1</v>
      </c>
      <c r="W31" s="51"/>
      <c r="X31" s="51"/>
      <c r="Y31" s="51" t="s">
        <v>119</v>
      </c>
      <c r="Z31" s="51"/>
    </row>
    <row r="32" spans="1:26" s="169" customFormat="1" ht="26.25">
      <c r="A32" s="342" t="s">
        <v>120</v>
      </c>
      <c r="B32" s="342"/>
      <c r="C32" s="342"/>
      <c r="D32" s="342"/>
      <c r="E32" s="167"/>
      <c r="F32" s="168"/>
      <c r="G32" s="167"/>
      <c r="H32" s="168"/>
      <c r="I32" s="167"/>
      <c r="J32" s="168"/>
      <c r="K32" s="167"/>
      <c r="L32" s="168"/>
      <c r="M32" s="167"/>
      <c r="N32" s="168"/>
      <c r="O32" s="316"/>
      <c r="P32" s="317"/>
      <c r="Q32" s="317"/>
      <c r="R32" s="317"/>
      <c r="S32" s="318"/>
      <c r="T32" s="169">
        <v>1</v>
      </c>
      <c r="W32" s="51"/>
      <c r="X32" s="51"/>
      <c r="Y32" s="51" t="s">
        <v>120</v>
      </c>
      <c r="Z32" s="51"/>
    </row>
    <row r="33" spans="1:26" s="50" customFormat="1" ht="26.25">
      <c r="A33" s="322" t="s">
        <v>121</v>
      </c>
      <c r="B33" s="323"/>
      <c r="C33" s="323"/>
      <c r="D33" s="324"/>
      <c r="E33" s="139"/>
      <c r="F33" s="140"/>
      <c r="G33" s="139"/>
      <c r="H33" s="140"/>
      <c r="I33" s="141"/>
      <c r="J33" s="142"/>
      <c r="K33" s="141"/>
      <c r="L33" s="142"/>
      <c r="M33" s="141"/>
      <c r="N33" s="142"/>
      <c r="O33" s="261"/>
      <c r="P33" s="261"/>
      <c r="Q33" s="261"/>
      <c r="R33" s="261"/>
      <c r="S33" s="261"/>
      <c r="U33" s="50">
        <v>1</v>
      </c>
      <c r="W33" s="51"/>
      <c r="X33" s="51"/>
      <c r="Y33" s="51" t="s">
        <v>121</v>
      </c>
      <c r="Z33" s="51"/>
    </row>
    <row r="34" spans="1:26" s="50" customFormat="1" ht="26.25">
      <c r="A34" s="329" t="s">
        <v>279</v>
      </c>
      <c r="B34" s="329"/>
      <c r="C34" s="329"/>
      <c r="D34" s="329"/>
      <c r="E34" s="143"/>
      <c r="F34" s="144">
        <f>(F27-F29+F30)*104%+(F28+F33)</f>
        <v>0</v>
      </c>
      <c r="G34" s="143"/>
      <c r="H34" s="144">
        <f>(H27-H29+H30)*104%+(H28+H33)</f>
        <v>0</v>
      </c>
      <c r="I34" s="143"/>
      <c r="J34" s="144">
        <f>(J27-J29+J30)*104%+(J28+J33)</f>
        <v>0</v>
      </c>
      <c r="K34" s="143"/>
      <c r="L34" s="144">
        <f>(L27-L29+L30)*104%+(L28+L33)</f>
        <v>0</v>
      </c>
      <c r="M34" s="143"/>
      <c r="N34" s="144">
        <f>(N27-N29+N30)*104%+(N28+N33)</f>
        <v>0</v>
      </c>
      <c r="O34" s="339"/>
      <c r="P34" s="340"/>
      <c r="Q34" s="340"/>
      <c r="R34" s="340"/>
      <c r="S34" s="341"/>
      <c r="T34" s="50">
        <v>0</v>
      </c>
      <c r="U34" s="50">
        <v>2</v>
      </c>
      <c r="W34" s="51"/>
      <c r="X34" s="51"/>
      <c r="Y34" s="51" t="s">
        <v>122</v>
      </c>
      <c r="Z34" s="51"/>
    </row>
    <row r="35" spans="1:26" s="50" customFormat="1" ht="26.25">
      <c r="A35" s="275" t="s">
        <v>255</v>
      </c>
      <c r="B35" s="276"/>
      <c r="C35" s="276"/>
      <c r="D35" s="277"/>
      <c r="E35" s="114"/>
      <c r="F35" s="115"/>
      <c r="G35" s="114"/>
      <c r="H35" s="115"/>
      <c r="I35" s="116"/>
      <c r="J35" s="117"/>
      <c r="K35" s="116"/>
      <c r="L35" s="117"/>
      <c r="M35" s="116"/>
      <c r="N35" s="117"/>
      <c r="O35" s="255"/>
      <c r="P35" s="255"/>
      <c r="Q35" s="255"/>
      <c r="R35" s="255"/>
      <c r="S35" s="255"/>
      <c r="W35" s="51"/>
      <c r="X35" s="51"/>
      <c r="Y35" s="51"/>
      <c r="Z35" s="51"/>
    </row>
    <row r="36" spans="1:26" s="50" customFormat="1" ht="26.25">
      <c r="A36" s="322" t="s">
        <v>123</v>
      </c>
      <c r="B36" s="323"/>
      <c r="C36" s="323"/>
      <c r="D36" s="324"/>
      <c r="E36" s="139"/>
      <c r="F36" s="140"/>
      <c r="G36" s="139"/>
      <c r="H36" s="140"/>
      <c r="I36" s="141"/>
      <c r="J36" s="142"/>
      <c r="K36" s="141"/>
      <c r="L36" s="142"/>
      <c r="M36" s="141"/>
      <c r="N36" s="142"/>
      <c r="O36" s="261"/>
      <c r="P36" s="261"/>
      <c r="Q36" s="261"/>
      <c r="R36" s="261"/>
      <c r="S36" s="261"/>
      <c r="U36" s="50">
        <v>1</v>
      </c>
      <c r="W36" s="51"/>
      <c r="X36" s="51"/>
      <c r="Y36" s="51" t="s">
        <v>123</v>
      </c>
      <c r="Z36" s="51"/>
    </row>
    <row r="37" spans="1:26" s="50" customFormat="1" ht="27" thickBot="1">
      <c r="A37" s="325" t="s">
        <v>280</v>
      </c>
      <c r="B37" s="326"/>
      <c r="C37" s="326"/>
      <c r="D37" s="327"/>
      <c r="E37" s="145">
        <f>E34+E36</f>
        <v>0</v>
      </c>
      <c r="F37" s="145">
        <f t="shared" ref="F37:N37" si="1">F34+F36</f>
        <v>0</v>
      </c>
      <c r="G37" s="145">
        <f t="shared" si="1"/>
        <v>0</v>
      </c>
      <c r="H37" s="145">
        <f t="shared" si="1"/>
        <v>0</v>
      </c>
      <c r="I37" s="145">
        <f t="shared" si="1"/>
        <v>0</v>
      </c>
      <c r="J37" s="145">
        <f t="shared" si="1"/>
        <v>0</v>
      </c>
      <c r="K37" s="145">
        <f t="shared" si="1"/>
        <v>0</v>
      </c>
      <c r="L37" s="145">
        <f t="shared" si="1"/>
        <v>0</v>
      </c>
      <c r="M37" s="145">
        <f t="shared" si="1"/>
        <v>0</v>
      </c>
      <c r="N37" s="145">
        <f t="shared" si="1"/>
        <v>0</v>
      </c>
      <c r="O37" s="328"/>
      <c r="P37" s="328"/>
      <c r="Q37" s="328"/>
      <c r="R37" s="328"/>
      <c r="S37" s="328"/>
      <c r="U37" s="50">
        <v>16</v>
      </c>
      <c r="W37" s="51"/>
      <c r="X37" s="51"/>
      <c r="Y37" s="51" t="s">
        <v>124</v>
      </c>
      <c r="Z37" s="51"/>
    </row>
    <row r="38" spans="1:26" s="50" customFormat="1" ht="23.25" thickTop="1"/>
    <row r="39" spans="1:26" s="50" customFormat="1" ht="22.5"/>
    <row r="40" spans="1:26" s="50" customFormat="1" ht="22.5"/>
    <row r="41" spans="1:26" s="50" customFormat="1" ht="22.5"/>
    <row r="42" spans="1:26" s="50" customFormat="1" ht="22.5"/>
    <row r="43" spans="1:26" s="50" customFormat="1" ht="22.5"/>
    <row r="44" spans="1:26" s="50" customFormat="1" ht="22.5"/>
    <row r="45" spans="1:26" s="50" customFormat="1" ht="22.5"/>
    <row r="46" spans="1:26" s="50" customFormat="1" ht="8.25" customHeight="1"/>
    <row r="47" spans="1:26" s="50" customFormat="1" ht="22.5" hidden="1"/>
    <row r="48" spans="1:26" s="50" customFormat="1" ht="19.5" hidden="1" customHeight="1"/>
    <row r="49" s="50" customFormat="1" ht="24" hidden="1" customHeight="1"/>
    <row r="50" s="50" customFormat="1" ht="23.25" hidden="1" customHeight="1"/>
    <row r="51" s="50" customFormat="1" ht="23.25" hidden="1" customHeight="1"/>
    <row r="52" s="50" customFormat="1" ht="25.5" hidden="1" customHeight="1"/>
    <row r="53" s="50" customFormat="1" ht="22.5" hidden="1"/>
    <row r="54" s="50" customFormat="1" ht="22.5" hidden="1"/>
    <row r="55" s="50" customFormat="1" ht="22.5" hidden="1"/>
    <row r="56" s="50" customFormat="1" ht="22.5" hidden="1"/>
    <row r="57" s="50" customFormat="1" ht="69" hidden="1" customHeight="1"/>
    <row r="58" s="50" customFormat="1" ht="17.25" customHeight="1"/>
    <row r="59" s="50" customFormat="1" ht="22.5"/>
    <row r="60" s="50" customFormat="1" ht="23.25" customHeight="1"/>
    <row r="61" s="50" customFormat="1" ht="23.25" customHeight="1"/>
    <row r="62" s="50" customFormat="1" ht="25.5" customHeight="1"/>
    <row r="63" s="50" customFormat="1" ht="22.5"/>
    <row r="64" s="50" customFormat="1" ht="22.5"/>
    <row r="65" s="50" customFormat="1" ht="24" customHeight="1"/>
    <row r="66" s="50" customFormat="1" ht="22.5" hidden="1"/>
    <row r="67" s="50" customFormat="1" ht="22.5" hidden="1"/>
    <row r="68" s="50" customFormat="1" ht="22.5" hidden="1"/>
    <row r="69" s="50" customFormat="1" ht="22.5" hidden="1"/>
    <row r="70" s="50" customFormat="1" ht="22.5" hidden="1"/>
    <row r="71" s="50" customFormat="1" ht="22.5" hidden="1"/>
    <row r="72" s="50" customFormat="1" ht="22.5" hidden="1"/>
    <row r="73" s="50" customFormat="1" ht="22.5" hidden="1"/>
    <row r="74" s="50" customFormat="1" ht="22.5" hidden="1"/>
    <row r="75" s="50" customFormat="1" ht="22.5" hidden="1"/>
    <row r="76" s="50" customFormat="1" ht="22.5" hidden="1"/>
    <row r="77" s="50" customFormat="1" ht="22.5" hidden="1"/>
    <row r="78" s="50" customFormat="1" ht="22.5" hidden="1"/>
    <row r="79" s="50" customFormat="1" ht="22.5" hidden="1"/>
    <row r="80" s="50" customFormat="1" ht="69" customHeight="1"/>
    <row r="81" s="50" customFormat="1" ht="22.5"/>
    <row r="82" s="50" customFormat="1" ht="22.5"/>
    <row r="83" s="50" customFormat="1" ht="11.25" hidden="1" customHeight="1"/>
    <row r="84" s="50" customFormat="1" ht="22.5"/>
    <row r="85" s="50" customFormat="1" ht="22.5"/>
    <row r="86" s="50" customFormat="1" ht="22.5"/>
    <row r="87" s="50" customFormat="1" ht="22.5"/>
    <row r="88" s="50" customFormat="1" ht="22.5"/>
    <row r="89" s="50" customFormat="1" ht="22.5"/>
    <row r="90" s="50" customFormat="1" ht="22.5"/>
    <row r="91" s="50" customFormat="1" ht="22.5"/>
    <row r="92" s="50" customFormat="1" ht="22.5"/>
    <row r="93" s="50" customFormat="1" ht="22.5"/>
    <row r="97" ht="69" customHeight="1"/>
  </sheetData>
  <mergeCells count="65">
    <mergeCell ref="B4:F4"/>
    <mergeCell ref="N15:S15"/>
    <mergeCell ref="A1:S1"/>
    <mergeCell ref="A2:S2"/>
    <mergeCell ref="A3:S3"/>
    <mergeCell ref="B5:F5"/>
    <mergeCell ref="F7:G7"/>
    <mergeCell ref="J7:K7"/>
    <mergeCell ref="N7:O7"/>
    <mergeCell ref="E8:F8"/>
    <mergeCell ref="I8:J8"/>
    <mergeCell ref="A10:C10"/>
    <mergeCell ref="E10:F10"/>
    <mergeCell ref="I10:J10"/>
    <mergeCell ref="D12:E12"/>
    <mergeCell ref="D14:E14"/>
    <mergeCell ref="A15:B15"/>
    <mergeCell ref="D15:E15"/>
    <mergeCell ref="A19:D19"/>
    <mergeCell ref="O19:S19"/>
    <mergeCell ref="A20:D20"/>
    <mergeCell ref="O20:S20"/>
    <mergeCell ref="A16:D18"/>
    <mergeCell ref="E16:H16"/>
    <mergeCell ref="I16:N16"/>
    <mergeCell ref="O16:S18"/>
    <mergeCell ref="E17:F17"/>
    <mergeCell ref="G17:H17"/>
    <mergeCell ref="I17:J17"/>
    <mergeCell ref="K17:L17"/>
    <mergeCell ref="M17:N17"/>
    <mergeCell ref="A21:D21"/>
    <mergeCell ref="O21:S21"/>
    <mergeCell ref="A22:D22"/>
    <mergeCell ref="O22:S22"/>
    <mergeCell ref="A23:D23"/>
    <mergeCell ref="O23:S23"/>
    <mergeCell ref="A24:D24"/>
    <mergeCell ref="O24:S24"/>
    <mergeCell ref="A25:D25"/>
    <mergeCell ref="O25:S25"/>
    <mergeCell ref="A26:D26"/>
    <mergeCell ref="O26:S26"/>
    <mergeCell ref="A27:D27"/>
    <mergeCell ref="O27:S27"/>
    <mergeCell ref="A28:D28"/>
    <mergeCell ref="O28:S28"/>
    <mergeCell ref="A29:D29"/>
    <mergeCell ref="O29:S29"/>
    <mergeCell ref="A30:D30"/>
    <mergeCell ref="O30:S30"/>
    <mergeCell ref="A31:D31"/>
    <mergeCell ref="O31:S31"/>
    <mergeCell ref="A32:D32"/>
    <mergeCell ref="O32:S32"/>
    <mergeCell ref="A33:D33"/>
    <mergeCell ref="O33:S33"/>
    <mergeCell ref="A37:D37"/>
    <mergeCell ref="O37:S37"/>
    <mergeCell ref="A34:D34"/>
    <mergeCell ref="O34:S34"/>
    <mergeCell ref="A35:D35"/>
    <mergeCell ref="O35:S35"/>
    <mergeCell ref="A36:D36"/>
    <mergeCell ref="O36:S36"/>
  </mergeCells>
  <printOptions horizontalCentered="1"/>
  <pageMargins left="0.11811023622047245" right="0" top="0.39370078740157483" bottom="0.39370078740157483" header="0.23622047244094491" footer="0"/>
  <pageSetup paperSize="9" scale="59" fitToWidth="0" orientation="landscape" r:id="rId1"/>
  <headerFooter>
    <oddHeader>&amp;R&amp;"TH SarabunPSK,Regular"&amp;14หน้าที่ &amp;P / &amp;N</oddHeader>
  </headerFooter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"/>
  <dimension ref="A1:AB51"/>
  <sheetViews>
    <sheetView tabSelected="1" topLeftCell="A11" zoomScaleNormal="100" zoomScaleSheetLayoutView="80" workbookViewId="0">
      <selection activeCell="A16" sqref="A16:D16"/>
    </sheetView>
  </sheetViews>
  <sheetFormatPr defaultColWidth="9" defaultRowHeight="15"/>
  <cols>
    <col min="1" max="4" width="14.140625" style="7" customWidth="1"/>
    <col min="5" max="5" width="16.85546875" style="7" customWidth="1"/>
    <col min="6" max="9" width="12.5703125" style="7" customWidth="1"/>
    <col min="10" max="10" width="17" style="7" customWidth="1"/>
    <col min="11" max="19" width="12.5703125" style="7" customWidth="1"/>
    <col min="20" max="20" width="0" style="7" hidden="1" customWidth="1"/>
    <col min="21" max="21" width="55.5703125" style="7" hidden="1" customWidth="1"/>
    <col min="22" max="26" width="15.5703125" style="7" customWidth="1"/>
    <col min="27" max="27" width="16.140625" style="7" customWidth="1"/>
    <col min="28" max="28" width="15.5703125" style="7" customWidth="1"/>
    <col min="29" max="256" width="9" style="7"/>
    <col min="257" max="260" width="14.140625" style="7" customWidth="1"/>
    <col min="261" max="275" width="12.5703125" style="7" customWidth="1"/>
    <col min="276" max="277" width="0" style="7" hidden="1" customWidth="1"/>
    <col min="278" max="282" width="15.5703125" style="7" customWidth="1"/>
    <col min="283" max="283" width="16.140625" style="7" customWidth="1"/>
    <col min="284" max="284" width="15.5703125" style="7" customWidth="1"/>
    <col min="285" max="512" width="9" style="7"/>
    <col min="513" max="516" width="14.140625" style="7" customWidth="1"/>
    <col min="517" max="531" width="12.5703125" style="7" customWidth="1"/>
    <col min="532" max="533" width="0" style="7" hidden="1" customWidth="1"/>
    <col min="534" max="538" width="15.5703125" style="7" customWidth="1"/>
    <col min="539" max="539" width="16.140625" style="7" customWidth="1"/>
    <col min="540" max="540" width="15.5703125" style="7" customWidth="1"/>
    <col min="541" max="768" width="9" style="7"/>
    <col min="769" max="772" width="14.140625" style="7" customWidth="1"/>
    <col min="773" max="787" width="12.5703125" style="7" customWidth="1"/>
    <col min="788" max="789" width="0" style="7" hidden="1" customWidth="1"/>
    <col min="790" max="794" width="15.5703125" style="7" customWidth="1"/>
    <col min="795" max="795" width="16.140625" style="7" customWidth="1"/>
    <col min="796" max="796" width="15.5703125" style="7" customWidth="1"/>
    <col min="797" max="1024" width="9" style="7"/>
    <col min="1025" max="1028" width="14.140625" style="7" customWidth="1"/>
    <col min="1029" max="1043" width="12.5703125" style="7" customWidth="1"/>
    <col min="1044" max="1045" width="0" style="7" hidden="1" customWidth="1"/>
    <col min="1046" max="1050" width="15.5703125" style="7" customWidth="1"/>
    <col min="1051" max="1051" width="16.140625" style="7" customWidth="1"/>
    <col min="1052" max="1052" width="15.5703125" style="7" customWidth="1"/>
    <col min="1053" max="1280" width="9" style="7"/>
    <col min="1281" max="1284" width="14.140625" style="7" customWidth="1"/>
    <col min="1285" max="1299" width="12.5703125" style="7" customWidth="1"/>
    <col min="1300" max="1301" width="0" style="7" hidden="1" customWidth="1"/>
    <col min="1302" max="1306" width="15.5703125" style="7" customWidth="1"/>
    <col min="1307" max="1307" width="16.140625" style="7" customWidth="1"/>
    <col min="1308" max="1308" width="15.5703125" style="7" customWidth="1"/>
    <col min="1309" max="1536" width="9" style="7"/>
    <col min="1537" max="1540" width="14.140625" style="7" customWidth="1"/>
    <col min="1541" max="1555" width="12.5703125" style="7" customWidth="1"/>
    <col min="1556" max="1557" width="0" style="7" hidden="1" customWidth="1"/>
    <col min="1558" max="1562" width="15.5703125" style="7" customWidth="1"/>
    <col min="1563" max="1563" width="16.140625" style="7" customWidth="1"/>
    <col min="1564" max="1564" width="15.5703125" style="7" customWidth="1"/>
    <col min="1565" max="1792" width="9" style="7"/>
    <col min="1793" max="1796" width="14.140625" style="7" customWidth="1"/>
    <col min="1797" max="1811" width="12.5703125" style="7" customWidth="1"/>
    <col min="1812" max="1813" width="0" style="7" hidden="1" customWidth="1"/>
    <col min="1814" max="1818" width="15.5703125" style="7" customWidth="1"/>
    <col min="1819" max="1819" width="16.140625" style="7" customWidth="1"/>
    <col min="1820" max="1820" width="15.5703125" style="7" customWidth="1"/>
    <col min="1821" max="2048" width="9" style="7"/>
    <col min="2049" max="2052" width="14.140625" style="7" customWidth="1"/>
    <col min="2053" max="2067" width="12.5703125" style="7" customWidth="1"/>
    <col min="2068" max="2069" width="0" style="7" hidden="1" customWidth="1"/>
    <col min="2070" max="2074" width="15.5703125" style="7" customWidth="1"/>
    <col min="2075" max="2075" width="16.140625" style="7" customWidth="1"/>
    <col min="2076" max="2076" width="15.5703125" style="7" customWidth="1"/>
    <col min="2077" max="2304" width="9" style="7"/>
    <col min="2305" max="2308" width="14.140625" style="7" customWidth="1"/>
    <col min="2309" max="2323" width="12.5703125" style="7" customWidth="1"/>
    <col min="2324" max="2325" width="0" style="7" hidden="1" customWidth="1"/>
    <col min="2326" max="2330" width="15.5703125" style="7" customWidth="1"/>
    <col min="2331" max="2331" width="16.140625" style="7" customWidth="1"/>
    <col min="2332" max="2332" width="15.5703125" style="7" customWidth="1"/>
    <col min="2333" max="2560" width="9" style="7"/>
    <col min="2561" max="2564" width="14.140625" style="7" customWidth="1"/>
    <col min="2565" max="2579" width="12.5703125" style="7" customWidth="1"/>
    <col min="2580" max="2581" width="0" style="7" hidden="1" customWidth="1"/>
    <col min="2582" max="2586" width="15.5703125" style="7" customWidth="1"/>
    <col min="2587" max="2587" width="16.140625" style="7" customWidth="1"/>
    <col min="2588" max="2588" width="15.5703125" style="7" customWidth="1"/>
    <col min="2589" max="2816" width="9" style="7"/>
    <col min="2817" max="2820" width="14.140625" style="7" customWidth="1"/>
    <col min="2821" max="2835" width="12.5703125" style="7" customWidth="1"/>
    <col min="2836" max="2837" width="0" style="7" hidden="1" customWidth="1"/>
    <col min="2838" max="2842" width="15.5703125" style="7" customWidth="1"/>
    <col min="2843" max="2843" width="16.140625" style="7" customWidth="1"/>
    <col min="2844" max="2844" width="15.5703125" style="7" customWidth="1"/>
    <col min="2845" max="3072" width="9" style="7"/>
    <col min="3073" max="3076" width="14.140625" style="7" customWidth="1"/>
    <col min="3077" max="3091" width="12.5703125" style="7" customWidth="1"/>
    <col min="3092" max="3093" width="0" style="7" hidden="1" customWidth="1"/>
    <col min="3094" max="3098" width="15.5703125" style="7" customWidth="1"/>
    <col min="3099" max="3099" width="16.140625" style="7" customWidth="1"/>
    <col min="3100" max="3100" width="15.5703125" style="7" customWidth="1"/>
    <col min="3101" max="3328" width="9" style="7"/>
    <col min="3329" max="3332" width="14.140625" style="7" customWidth="1"/>
    <col min="3333" max="3347" width="12.5703125" style="7" customWidth="1"/>
    <col min="3348" max="3349" width="0" style="7" hidden="1" customWidth="1"/>
    <col min="3350" max="3354" width="15.5703125" style="7" customWidth="1"/>
    <col min="3355" max="3355" width="16.140625" style="7" customWidth="1"/>
    <col min="3356" max="3356" width="15.5703125" style="7" customWidth="1"/>
    <col min="3357" max="3584" width="9" style="7"/>
    <col min="3585" max="3588" width="14.140625" style="7" customWidth="1"/>
    <col min="3589" max="3603" width="12.5703125" style="7" customWidth="1"/>
    <col min="3604" max="3605" width="0" style="7" hidden="1" customWidth="1"/>
    <col min="3606" max="3610" width="15.5703125" style="7" customWidth="1"/>
    <col min="3611" max="3611" width="16.140625" style="7" customWidth="1"/>
    <col min="3612" max="3612" width="15.5703125" style="7" customWidth="1"/>
    <col min="3613" max="3840" width="9" style="7"/>
    <col min="3841" max="3844" width="14.140625" style="7" customWidth="1"/>
    <col min="3845" max="3859" width="12.5703125" style="7" customWidth="1"/>
    <col min="3860" max="3861" width="0" style="7" hidden="1" customWidth="1"/>
    <col min="3862" max="3866" width="15.5703125" style="7" customWidth="1"/>
    <col min="3867" max="3867" width="16.140625" style="7" customWidth="1"/>
    <col min="3868" max="3868" width="15.5703125" style="7" customWidth="1"/>
    <col min="3869" max="4096" width="9" style="7"/>
    <col min="4097" max="4100" width="14.140625" style="7" customWidth="1"/>
    <col min="4101" max="4115" width="12.5703125" style="7" customWidth="1"/>
    <col min="4116" max="4117" width="0" style="7" hidden="1" customWidth="1"/>
    <col min="4118" max="4122" width="15.5703125" style="7" customWidth="1"/>
    <col min="4123" max="4123" width="16.140625" style="7" customWidth="1"/>
    <col min="4124" max="4124" width="15.5703125" style="7" customWidth="1"/>
    <col min="4125" max="4352" width="9" style="7"/>
    <col min="4353" max="4356" width="14.140625" style="7" customWidth="1"/>
    <col min="4357" max="4371" width="12.5703125" style="7" customWidth="1"/>
    <col min="4372" max="4373" width="0" style="7" hidden="1" customWidth="1"/>
    <col min="4374" max="4378" width="15.5703125" style="7" customWidth="1"/>
    <col min="4379" max="4379" width="16.140625" style="7" customWidth="1"/>
    <col min="4380" max="4380" width="15.5703125" style="7" customWidth="1"/>
    <col min="4381" max="4608" width="9" style="7"/>
    <col min="4609" max="4612" width="14.140625" style="7" customWidth="1"/>
    <col min="4613" max="4627" width="12.5703125" style="7" customWidth="1"/>
    <col min="4628" max="4629" width="0" style="7" hidden="1" customWidth="1"/>
    <col min="4630" max="4634" width="15.5703125" style="7" customWidth="1"/>
    <col min="4635" max="4635" width="16.140625" style="7" customWidth="1"/>
    <col min="4636" max="4636" width="15.5703125" style="7" customWidth="1"/>
    <col min="4637" max="4864" width="9" style="7"/>
    <col min="4865" max="4868" width="14.140625" style="7" customWidth="1"/>
    <col min="4869" max="4883" width="12.5703125" style="7" customWidth="1"/>
    <col min="4884" max="4885" width="0" style="7" hidden="1" customWidth="1"/>
    <col min="4886" max="4890" width="15.5703125" style="7" customWidth="1"/>
    <col min="4891" max="4891" width="16.140625" style="7" customWidth="1"/>
    <col min="4892" max="4892" width="15.5703125" style="7" customWidth="1"/>
    <col min="4893" max="5120" width="9" style="7"/>
    <col min="5121" max="5124" width="14.140625" style="7" customWidth="1"/>
    <col min="5125" max="5139" width="12.5703125" style="7" customWidth="1"/>
    <col min="5140" max="5141" width="0" style="7" hidden="1" customWidth="1"/>
    <col min="5142" max="5146" width="15.5703125" style="7" customWidth="1"/>
    <col min="5147" max="5147" width="16.140625" style="7" customWidth="1"/>
    <col min="5148" max="5148" width="15.5703125" style="7" customWidth="1"/>
    <col min="5149" max="5376" width="9" style="7"/>
    <col min="5377" max="5380" width="14.140625" style="7" customWidth="1"/>
    <col min="5381" max="5395" width="12.5703125" style="7" customWidth="1"/>
    <col min="5396" max="5397" width="0" style="7" hidden="1" customWidth="1"/>
    <col min="5398" max="5402" width="15.5703125" style="7" customWidth="1"/>
    <col min="5403" max="5403" width="16.140625" style="7" customWidth="1"/>
    <col min="5404" max="5404" width="15.5703125" style="7" customWidth="1"/>
    <col min="5405" max="5632" width="9" style="7"/>
    <col min="5633" max="5636" width="14.140625" style="7" customWidth="1"/>
    <col min="5637" max="5651" width="12.5703125" style="7" customWidth="1"/>
    <col min="5652" max="5653" width="0" style="7" hidden="1" customWidth="1"/>
    <col min="5654" max="5658" width="15.5703125" style="7" customWidth="1"/>
    <col min="5659" max="5659" width="16.140625" style="7" customWidth="1"/>
    <col min="5660" max="5660" width="15.5703125" style="7" customWidth="1"/>
    <col min="5661" max="5888" width="9" style="7"/>
    <col min="5889" max="5892" width="14.140625" style="7" customWidth="1"/>
    <col min="5893" max="5907" width="12.5703125" style="7" customWidth="1"/>
    <col min="5908" max="5909" width="0" style="7" hidden="1" customWidth="1"/>
    <col min="5910" max="5914" width="15.5703125" style="7" customWidth="1"/>
    <col min="5915" max="5915" width="16.140625" style="7" customWidth="1"/>
    <col min="5916" max="5916" width="15.5703125" style="7" customWidth="1"/>
    <col min="5917" max="6144" width="9" style="7"/>
    <col min="6145" max="6148" width="14.140625" style="7" customWidth="1"/>
    <col min="6149" max="6163" width="12.5703125" style="7" customWidth="1"/>
    <col min="6164" max="6165" width="0" style="7" hidden="1" customWidth="1"/>
    <col min="6166" max="6170" width="15.5703125" style="7" customWidth="1"/>
    <col min="6171" max="6171" width="16.140625" style="7" customWidth="1"/>
    <col min="6172" max="6172" width="15.5703125" style="7" customWidth="1"/>
    <col min="6173" max="6400" width="9" style="7"/>
    <col min="6401" max="6404" width="14.140625" style="7" customWidth="1"/>
    <col min="6405" max="6419" width="12.5703125" style="7" customWidth="1"/>
    <col min="6420" max="6421" width="0" style="7" hidden="1" customWidth="1"/>
    <col min="6422" max="6426" width="15.5703125" style="7" customWidth="1"/>
    <col min="6427" max="6427" width="16.140625" style="7" customWidth="1"/>
    <col min="6428" max="6428" width="15.5703125" style="7" customWidth="1"/>
    <col min="6429" max="6656" width="9" style="7"/>
    <col min="6657" max="6660" width="14.140625" style="7" customWidth="1"/>
    <col min="6661" max="6675" width="12.5703125" style="7" customWidth="1"/>
    <col min="6676" max="6677" width="0" style="7" hidden="1" customWidth="1"/>
    <col min="6678" max="6682" width="15.5703125" style="7" customWidth="1"/>
    <col min="6683" max="6683" width="16.140625" style="7" customWidth="1"/>
    <col min="6684" max="6684" width="15.5703125" style="7" customWidth="1"/>
    <col min="6685" max="6912" width="9" style="7"/>
    <col min="6913" max="6916" width="14.140625" style="7" customWidth="1"/>
    <col min="6917" max="6931" width="12.5703125" style="7" customWidth="1"/>
    <col min="6932" max="6933" width="0" style="7" hidden="1" customWidth="1"/>
    <col min="6934" max="6938" width="15.5703125" style="7" customWidth="1"/>
    <col min="6939" max="6939" width="16.140625" style="7" customWidth="1"/>
    <col min="6940" max="6940" width="15.5703125" style="7" customWidth="1"/>
    <col min="6941" max="7168" width="9" style="7"/>
    <col min="7169" max="7172" width="14.140625" style="7" customWidth="1"/>
    <col min="7173" max="7187" width="12.5703125" style="7" customWidth="1"/>
    <col min="7188" max="7189" width="0" style="7" hidden="1" customWidth="1"/>
    <col min="7190" max="7194" width="15.5703125" style="7" customWidth="1"/>
    <col min="7195" max="7195" width="16.140625" style="7" customWidth="1"/>
    <col min="7196" max="7196" width="15.5703125" style="7" customWidth="1"/>
    <col min="7197" max="7424" width="9" style="7"/>
    <col min="7425" max="7428" width="14.140625" style="7" customWidth="1"/>
    <col min="7429" max="7443" width="12.5703125" style="7" customWidth="1"/>
    <col min="7444" max="7445" width="0" style="7" hidden="1" customWidth="1"/>
    <col min="7446" max="7450" width="15.5703125" style="7" customWidth="1"/>
    <col min="7451" max="7451" width="16.140625" style="7" customWidth="1"/>
    <col min="7452" max="7452" width="15.5703125" style="7" customWidth="1"/>
    <col min="7453" max="7680" width="9" style="7"/>
    <col min="7681" max="7684" width="14.140625" style="7" customWidth="1"/>
    <col min="7685" max="7699" width="12.5703125" style="7" customWidth="1"/>
    <col min="7700" max="7701" width="0" style="7" hidden="1" customWidth="1"/>
    <col min="7702" max="7706" width="15.5703125" style="7" customWidth="1"/>
    <col min="7707" max="7707" width="16.140625" style="7" customWidth="1"/>
    <col min="7708" max="7708" width="15.5703125" style="7" customWidth="1"/>
    <col min="7709" max="7936" width="9" style="7"/>
    <col min="7937" max="7940" width="14.140625" style="7" customWidth="1"/>
    <col min="7941" max="7955" width="12.5703125" style="7" customWidth="1"/>
    <col min="7956" max="7957" width="0" style="7" hidden="1" customWidth="1"/>
    <col min="7958" max="7962" width="15.5703125" style="7" customWidth="1"/>
    <col min="7963" max="7963" width="16.140625" style="7" customWidth="1"/>
    <col min="7964" max="7964" width="15.5703125" style="7" customWidth="1"/>
    <col min="7965" max="8192" width="9" style="7"/>
    <col min="8193" max="8196" width="14.140625" style="7" customWidth="1"/>
    <col min="8197" max="8211" width="12.5703125" style="7" customWidth="1"/>
    <col min="8212" max="8213" width="0" style="7" hidden="1" customWidth="1"/>
    <col min="8214" max="8218" width="15.5703125" style="7" customWidth="1"/>
    <col min="8219" max="8219" width="16.140625" style="7" customWidth="1"/>
    <col min="8220" max="8220" width="15.5703125" style="7" customWidth="1"/>
    <col min="8221" max="8448" width="9" style="7"/>
    <col min="8449" max="8452" width="14.140625" style="7" customWidth="1"/>
    <col min="8453" max="8467" width="12.5703125" style="7" customWidth="1"/>
    <col min="8468" max="8469" width="0" style="7" hidden="1" customWidth="1"/>
    <col min="8470" max="8474" width="15.5703125" style="7" customWidth="1"/>
    <col min="8475" max="8475" width="16.140625" style="7" customWidth="1"/>
    <col min="8476" max="8476" width="15.5703125" style="7" customWidth="1"/>
    <col min="8477" max="8704" width="9" style="7"/>
    <col min="8705" max="8708" width="14.140625" style="7" customWidth="1"/>
    <col min="8709" max="8723" width="12.5703125" style="7" customWidth="1"/>
    <col min="8724" max="8725" width="0" style="7" hidden="1" customWidth="1"/>
    <col min="8726" max="8730" width="15.5703125" style="7" customWidth="1"/>
    <col min="8731" max="8731" width="16.140625" style="7" customWidth="1"/>
    <col min="8732" max="8732" width="15.5703125" style="7" customWidth="1"/>
    <col min="8733" max="8960" width="9" style="7"/>
    <col min="8961" max="8964" width="14.140625" style="7" customWidth="1"/>
    <col min="8965" max="8979" width="12.5703125" style="7" customWidth="1"/>
    <col min="8980" max="8981" width="0" style="7" hidden="1" customWidth="1"/>
    <col min="8982" max="8986" width="15.5703125" style="7" customWidth="1"/>
    <col min="8987" max="8987" width="16.140625" style="7" customWidth="1"/>
    <col min="8988" max="8988" width="15.5703125" style="7" customWidth="1"/>
    <col min="8989" max="9216" width="9" style="7"/>
    <col min="9217" max="9220" width="14.140625" style="7" customWidth="1"/>
    <col min="9221" max="9235" width="12.5703125" style="7" customWidth="1"/>
    <col min="9236" max="9237" width="0" style="7" hidden="1" customWidth="1"/>
    <col min="9238" max="9242" width="15.5703125" style="7" customWidth="1"/>
    <col min="9243" max="9243" width="16.140625" style="7" customWidth="1"/>
    <col min="9244" max="9244" width="15.5703125" style="7" customWidth="1"/>
    <col min="9245" max="9472" width="9" style="7"/>
    <col min="9473" max="9476" width="14.140625" style="7" customWidth="1"/>
    <col min="9477" max="9491" width="12.5703125" style="7" customWidth="1"/>
    <col min="9492" max="9493" width="0" style="7" hidden="1" customWidth="1"/>
    <col min="9494" max="9498" width="15.5703125" style="7" customWidth="1"/>
    <col min="9499" max="9499" width="16.140625" style="7" customWidth="1"/>
    <col min="9500" max="9500" width="15.5703125" style="7" customWidth="1"/>
    <col min="9501" max="9728" width="9" style="7"/>
    <col min="9729" max="9732" width="14.140625" style="7" customWidth="1"/>
    <col min="9733" max="9747" width="12.5703125" style="7" customWidth="1"/>
    <col min="9748" max="9749" width="0" style="7" hidden="1" customWidth="1"/>
    <col min="9750" max="9754" width="15.5703125" style="7" customWidth="1"/>
    <col min="9755" max="9755" width="16.140625" style="7" customWidth="1"/>
    <col min="9756" max="9756" width="15.5703125" style="7" customWidth="1"/>
    <col min="9757" max="9984" width="9" style="7"/>
    <col min="9985" max="9988" width="14.140625" style="7" customWidth="1"/>
    <col min="9989" max="10003" width="12.5703125" style="7" customWidth="1"/>
    <col min="10004" max="10005" width="0" style="7" hidden="1" customWidth="1"/>
    <col min="10006" max="10010" width="15.5703125" style="7" customWidth="1"/>
    <col min="10011" max="10011" width="16.140625" style="7" customWidth="1"/>
    <col min="10012" max="10012" width="15.5703125" style="7" customWidth="1"/>
    <col min="10013" max="10240" width="9" style="7"/>
    <col min="10241" max="10244" width="14.140625" style="7" customWidth="1"/>
    <col min="10245" max="10259" width="12.5703125" style="7" customWidth="1"/>
    <col min="10260" max="10261" width="0" style="7" hidden="1" customWidth="1"/>
    <col min="10262" max="10266" width="15.5703125" style="7" customWidth="1"/>
    <col min="10267" max="10267" width="16.140625" style="7" customWidth="1"/>
    <col min="10268" max="10268" width="15.5703125" style="7" customWidth="1"/>
    <col min="10269" max="10496" width="9" style="7"/>
    <col min="10497" max="10500" width="14.140625" style="7" customWidth="1"/>
    <col min="10501" max="10515" width="12.5703125" style="7" customWidth="1"/>
    <col min="10516" max="10517" width="0" style="7" hidden="1" customWidth="1"/>
    <col min="10518" max="10522" width="15.5703125" style="7" customWidth="1"/>
    <col min="10523" max="10523" width="16.140625" style="7" customWidth="1"/>
    <col min="10524" max="10524" width="15.5703125" style="7" customWidth="1"/>
    <col min="10525" max="10752" width="9" style="7"/>
    <col min="10753" max="10756" width="14.140625" style="7" customWidth="1"/>
    <col min="10757" max="10771" width="12.5703125" style="7" customWidth="1"/>
    <col min="10772" max="10773" width="0" style="7" hidden="1" customWidth="1"/>
    <col min="10774" max="10778" width="15.5703125" style="7" customWidth="1"/>
    <col min="10779" max="10779" width="16.140625" style="7" customWidth="1"/>
    <col min="10780" max="10780" width="15.5703125" style="7" customWidth="1"/>
    <col min="10781" max="11008" width="9" style="7"/>
    <col min="11009" max="11012" width="14.140625" style="7" customWidth="1"/>
    <col min="11013" max="11027" width="12.5703125" style="7" customWidth="1"/>
    <col min="11028" max="11029" width="0" style="7" hidden="1" customWidth="1"/>
    <col min="11030" max="11034" width="15.5703125" style="7" customWidth="1"/>
    <col min="11035" max="11035" width="16.140625" style="7" customWidth="1"/>
    <col min="11036" max="11036" width="15.5703125" style="7" customWidth="1"/>
    <col min="11037" max="11264" width="9" style="7"/>
    <col min="11265" max="11268" width="14.140625" style="7" customWidth="1"/>
    <col min="11269" max="11283" width="12.5703125" style="7" customWidth="1"/>
    <col min="11284" max="11285" width="0" style="7" hidden="1" customWidth="1"/>
    <col min="11286" max="11290" width="15.5703125" style="7" customWidth="1"/>
    <col min="11291" max="11291" width="16.140625" style="7" customWidth="1"/>
    <col min="11292" max="11292" width="15.5703125" style="7" customWidth="1"/>
    <col min="11293" max="11520" width="9" style="7"/>
    <col min="11521" max="11524" width="14.140625" style="7" customWidth="1"/>
    <col min="11525" max="11539" width="12.5703125" style="7" customWidth="1"/>
    <col min="11540" max="11541" width="0" style="7" hidden="1" customWidth="1"/>
    <col min="11542" max="11546" width="15.5703125" style="7" customWidth="1"/>
    <col min="11547" max="11547" width="16.140625" style="7" customWidth="1"/>
    <col min="11548" max="11548" width="15.5703125" style="7" customWidth="1"/>
    <col min="11549" max="11776" width="9" style="7"/>
    <col min="11777" max="11780" width="14.140625" style="7" customWidth="1"/>
    <col min="11781" max="11795" width="12.5703125" style="7" customWidth="1"/>
    <col min="11796" max="11797" width="0" style="7" hidden="1" customWidth="1"/>
    <col min="11798" max="11802" width="15.5703125" style="7" customWidth="1"/>
    <col min="11803" max="11803" width="16.140625" style="7" customWidth="1"/>
    <col min="11804" max="11804" width="15.5703125" style="7" customWidth="1"/>
    <col min="11805" max="12032" width="9" style="7"/>
    <col min="12033" max="12036" width="14.140625" style="7" customWidth="1"/>
    <col min="12037" max="12051" width="12.5703125" style="7" customWidth="1"/>
    <col min="12052" max="12053" width="0" style="7" hidden="1" customWidth="1"/>
    <col min="12054" max="12058" width="15.5703125" style="7" customWidth="1"/>
    <col min="12059" max="12059" width="16.140625" style="7" customWidth="1"/>
    <col min="12060" max="12060" width="15.5703125" style="7" customWidth="1"/>
    <col min="12061" max="12288" width="9" style="7"/>
    <col min="12289" max="12292" width="14.140625" style="7" customWidth="1"/>
    <col min="12293" max="12307" width="12.5703125" style="7" customWidth="1"/>
    <col min="12308" max="12309" width="0" style="7" hidden="1" customWidth="1"/>
    <col min="12310" max="12314" width="15.5703125" style="7" customWidth="1"/>
    <col min="12315" max="12315" width="16.140625" style="7" customWidth="1"/>
    <col min="12316" max="12316" width="15.5703125" style="7" customWidth="1"/>
    <col min="12317" max="12544" width="9" style="7"/>
    <col min="12545" max="12548" width="14.140625" style="7" customWidth="1"/>
    <col min="12549" max="12563" width="12.5703125" style="7" customWidth="1"/>
    <col min="12564" max="12565" width="0" style="7" hidden="1" customWidth="1"/>
    <col min="12566" max="12570" width="15.5703125" style="7" customWidth="1"/>
    <col min="12571" max="12571" width="16.140625" style="7" customWidth="1"/>
    <col min="12572" max="12572" width="15.5703125" style="7" customWidth="1"/>
    <col min="12573" max="12800" width="9" style="7"/>
    <col min="12801" max="12804" width="14.140625" style="7" customWidth="1"/>
    <col min="12805" max="12819" width="12.5703125" style="7" customWidth="1"/>
    <col min="12820" max="12821" width="0" style="7" hidden="1" customWidth="1"/>
    <col min="12822" max="12826" width="15.5703125" style="7" customWidth="1"/>
    <col min="12827" max="12827" width="16.140625" style="7" customWidth="1"/>
    <col min="12828" max="12828" width="15.5703125" style="7" customWidth="1"/>
    <col min="12829" max="13056" width="9" style="7"/>
    <col min="13057" max="13060" width="14.140625" style="7" customWidth="1"/>
    <col min="13061" max="13075" width="12.5703125" style="7" customWidth="1"/>
    <col min="13076" max="13077" width="0" style="7" hidden="1" customWidth="1"/>
    <col min="13078" max="13082" width="15.5703125" style="7" customWidth="1"/>
    <col min="13083" max="13083" width="16.140625" style="7" customWidth="1"/>
    <col min="13084" max="13084" width="15.5703125" style="7" customWidth="1"/>
    <col min="13085" max="13312" width="9" style="7"/>
    <col min="13313" max="13316" width="14.140625" style="7" customWidth="1"/>
    <col min="13317" max="13331" width="12.5703125" style="7" customWidth="1"/>
    <col min="13332" max="13333" width="0" style="7" hidden="1" customWidth="1"/>
    <col min="13334" max="13338" width="15.5703125" style="7" customWidth="1"/>
    <col min="13339" max="13339" width="16.140625" style="7" customWidth="1"/>
    <col min="13340" max="13340" width="15.5703125" style="7" customWidth="1"/>
    <col min="13341" max="13568" width="9" style="7"/>
    <col min="13569" max="13572" width="14.140625" style="7" customWidth="1"/>
    <col min="13573" max="13587" width="12.5703125" style="7" customWidth="1"/>
    <col min="13588" max="13589" width="0" style="7" hidden="1" customWidth="1"/>
    <col min="13590" max="13594" width="15.5703125" style="7" customWidth="1"/>
    <col min="13595" max="13595" width="16.140625" style="7" customWidth="1"/>
    <col min="13596" max="13596" width="15.5703125" style="7" customWidth="1"/>
    <col min="13597" max="13824" width="9" style="7"/>
    <col min="13825" max="13828" width="14.140625" style="7" customWidth="1"/>
    <col min="13829" max="13843" width="12.5703125" style="7" customWidth="1"/>
    <col min="13844" max="13845" width="0" style="7" hidden="1" customWidth="1"/>
    <col min="13846" max="13850" width="15.5703125" style="7" customWidth="1"/>
    <col min="13851" max="13851" width="16.140625" style="7" customWidth="1"/>
    <col min="13852" max="13852" width="15.5703125" style="7" customWidth="1"/>
    <col min="13853" max="14080" width="9" style="7"/>
    <col min="14081" max="14084" width="14.140625" style="7" customWidth="1"/>
    <col min="14085" max="14099" width="12.5703125" style="7" customWidth="1"/>
    <col min="14100" max="14101" width="0" style="7" hidden="1" customWidth="1"/>
    <col min="14102" max="14106" width="15.5703125" style="7" customWidth="1"/>
    <col min="14107" max="14107" width="16.140625" style="7" customWidth="1"/>
    <col min="14108" max="14108" width="15.5703125" style="7" customWidth="1"/>
    <col min="14109" max="14336" width="9" style="7"/>
    <col min="14337" max="14340" width="14.140625" style="7" customWidth="1"/>
    <col min="14341" max="14355" width="12.5703125" style="7" customWidth="1"/>
    <col min="14356" max="14357" width="0" style="7" hidden="1" customWidth="1"/>
    <col min="14358" max="14362" width="15.5703125" style="7" customWidth="1"/>
    <col min="14363" max="14363" width="16.140625" style="7" customWidth="1"/>
    <col min="14364" max="14364" width="15.5703125" style="7" customWidth="1"/>
    <col min="14365" max="14592" width="9" style="7"/>
    <col min="14593" max="14596" width="14.140625" style="7" customWidth="1"/>
    <col min="14597" max="14611" width="12.5703125" style="7" customWidth="1"/>
    <col min="14612" max="14613" width="0" style="7" hidden="1" customWidth="1"/>
    <col min="14614" max="14618" width="15.5703125" style="7" customWidth="1"/>
    <col min="14619" max="14619" width="16.140625" style="7" customWidth="1"/>
    <col min="14620" max="14620" width="15.5703125" style="7" customWidth="1"/>
    <col min="14621" max="14848" width="9" style="7"/>
    <col min="14849" max="14852" width="14.140625" style="7" customWidth="1"/>
    <col min="14853" max="14867" width="12.5703125" style="7" customWidth="1"/>
    <col min="14868" max="14869" width="0" style="7" hidden="1" customWidth="1"/>
    <col min="14870" max="14874" width="15.5703125" style="7" customWidth="1"/>
    <col min="14875" max="14875" width="16.140625" style="7" customWidth="1"/>
    <col min="14876" max="14876" width="15.5703125" style="7" customWidth="1"/>
    <col min="14877" max="15104" width="9" style="7"/>
    <col min="15105" max="15108" width="14.140625" style="7" customWidth="1"/>
    <col min="15109" max="15123" width="12.5703125" style="7" customWidth="1"/>
    <col min="15124" max="15125" width="0" style="7" hidden="1" customWidth="1"/>
    <col min="15126" max="15130" width="15.5703125" style="7" customWidth="1"/>
    <col min="15131" max="15131" width="16.140625" style="7" customWidth="1"/>
    <col min="15132" max="15132" width="15.5703125" style="7" customWidth="1"/>
    <col min="15133" max="15360" width="9" style="7"/>
    <col min="15361" max="15364" width="14.140625" style="7" customWidth="1"/>
    <col min="15365" max="15379" width="12.5703125" style="7" customWidth="1"/>
    <col min="15380" max="15381" width="0" style="7" hidden="1" customWidth="1"/>
    <col min="15382" max="15386" width="15.5703125" style="7" customWidth="1"/>
    <col min="15387" max="15387" width="16.140625" style="7" customWidth="1"/>
    <col min="15388" max="15388" width="15.5703125" style="7" customWidth="1"/>
    <col min="15389" max="15616" width="9" style="7"/>
    <col min="15617" max="15620" width="14.140625" style="7" customWidth="1"/>
    <col min="15621" max="15635" width="12.5703125" style="7" customWidth="1"/>
    <col min="15636" max="15637" width="0" style="7" hidden="1" customWidth="1"/>
    <col min="15638" max="15642" width="15.5703125" style="7" customWidth="1"/>
    <col min="15643" max="15643" width="16.140625" style="7" customWidth="1"/>
    <col min="15644" max="15644" width="15.5703125" style="7" customWidth="1"/>
    <col min="15645" max="15872" width="9" style="7"/>
    <col min="15873" max="15876" width="14.140625" style="7" customWidth="1"/>
    <col min="15877" max="15891" width="12.5703125" style="7" customWidth="1"/>
    <col min="15892" max="15893" width="0" style="7" hidden="1" customWidth="1"/>
    <col min="15894" max="15898" width="15.5703125" style="7" customWidth="1"/>
    <col min="15899" max="15899" width="16.140625" style="7" customWidth="1"/>
    <col min="15900" max="15900" width="15.5703125" style="7" customWidth="1"/>
    <col min="15901" max="16128" width="9" style="7"/>
    <col min="16129" max="16132" width="14.140625" style="7" customWidth="1"/>
    <col min="16133" max="16147" width="12.5703125" style="7" customWidth="1"/>
    <col min="16148" max="16149" width="0" style="7" hidden="1" customWidth="1"/>
    <col min="16150" max="16154" width="15.5703125" style="7" customWidth="1"/>
    <col min="16155" max="16155" width="16.140625" style="7" customWidth="1"/>
    <col min="16156" max="16156" width="15.5703125" style="7" customWidth="1"/>
    <col min="16157" max="16384" width="9" style="7"/>
  </cols>
  <sheetData>
    <row r="1" spans="1:24" s="2" customFormat="1" ht="24">
      <c r="A1" s="348"/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U1" s="3"/>
    </row>
    <row r="2" spans="1:24" s="2" customFormat="1" ht="24" customHeight="1">
      <c r="A2" s="349" t="s">
        <v>281</v>
      </c>
      <c r="B2" s="349"/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U2" s="3"/>
    </row>
    <row r="3" spans="1:24" s="6" customFormat="1" ht="27" customHeight="1">
      <c r="A3" s="350" t="s">
        <v>22</v>
      </c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1" t="s">
        <v>23</v>
      </c>
      <c r="S3" s="351"/>
      <c r="T3" s="4"/>
      <c r="U3" s="5"/>
    </row>
    <row r="4" spans="1:24" s="6" customFormat="1" ht="24" customHeight="1">
      <c r="A4" s="363" t="s">
        <v>4</v>
      </c>
      <c r="B4" s="363"/>
      <c r="C4" s="363"/>
      <c r="D4" s="363"/>
      <c r="E4" s="365" t="s">
        <v>24</v>
      </c>
      <c r="F4" s="366" t="s">
        <v>25</v>
      </c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8"/>
      <c r="T4" s="7"/>
      <c r="U4" s="7"/>
      <c r="V4" s="7"/>
      <c r="W4" s="7"/>
      <c r="X4" s="7"/>
    </row>
    <row r="5" spans="1:24" s="2" customFormat="1" ht="48.75" customHeight="1">
      <c r="A5" s="363"/>
      <c r="B5" s="363"/>
      <c r="C5" s="363"/>
      <c r="D5" s="363"/>
      <c r="E5" s="365"/>
      <c r="F5" s="369" t="s">
        <v>26</v>
      </c>
      <c r="G5" s="369"/>
      <c r="H5" s="369"/>
      <c r="I5" s="369"/>
      <c r="J5" s="369"/>
      <c r="K5" s="369"/>
      <c r="L5" s="369"/>
      <c r="M5" s="364" t="s">
        <v>27</v>
      </c>
      <c r="N5" s="364" t="s">
        <v>28</v>
      </c>
      <c r="O5" s="365" t="s">
        <v>29</v>
      </c>
      <c r="P5" s="365"/>
      <c r="Q5" s="365"/>
      <c r="R5" s="353" t="s">
        <v>30</v>
      </c>
      <c r="S5" s="356" t="s">
        <v>12</v>
      </c>
      <c r="T5" s="7"/>
      <c r="U5" s="7"/>
      <c r="V5" s="7"/>
      <c r="W5" s="7"/>
      <c r="X5" s="7"/>
    </row>
    <row r="6" spans="1:24" s="2" customFormat="1" ht="24" customHeight="1">
      <c r="A6" s="363"/>
      <c r="B6" s="363"/>
      <c r="C6" s="363"/>
      <c r="D6" s="363"/>
      <c r="E6" s="365"/>
      <c r="F6" s="359" t="s">
        <v>31</v>
      </c>
      <c r="G6" s="360"/>
      <c r="H6" s="360"/>
      <c r="I6" s="360"/>
      <c r="J6" s="360"/>
      <c r="K6" s="360"/>
      <c r="L6" s="361"/>
      <c r="M6" s="364"/>
      <c r="N6" s="364"/>
      <c r="O6" s="365"/>
      <c r="P6" s="365"/>
      <c r="Q6" s="365"/>
      <c r="R6" s="354"/>
      <c r="S6" s="357"/>
      <c r="T6" s="7"/>
      <c r="U6" s="7"/>
      <c r="V6" s="7"/>
      <c r="W6" s="7"/>
      <c r="X6" s="7"/>
    </row>
    <row r="7" spans="1:24" s="2" customFormat="1" ht="56.25">
      <c r="A7" s="363"/>
      <c r="B7" s="363"/>
      <c r="C7" s="363"/>
      <c r="D7" s="363"/>
      <c r="E7" s="365"/>
      <c r="F7" s="8" t="s">
        <v>32</v>
      </c>
      <c r="G7" s="8" t="s">
        <v>33</v>
      </c>
      <c r="H7" s="8" t="s">
        <v>34</v>
      </c>
      <c r="I7" s="8" t="s">
        <v>35</v>
      </c>
      <c r="J7" s="8" t="s">
        <v>36</v>
      </c>
      <c r="K7" s="8" t="s">
        <v>37</v>
      </c>
      <c r="L7" s="9" t="s">
        <v>38</v>
      </c>
      <c r="M7" s="8" t="s">
        <v>39</v>
      </c>
      <c r="N7" s="8" t="s">
        <v>40</v>
      </c>
      <c r="O7" s="8" t="s">
        <v>36</v>
      </c>
      <c r="P7" s="8" t="s">
        <v>41</v>
      </c>
      <c r="Q7" s="10" t="s">
        <v>38</v>
      </c>
      <c r="R7" s="355"/>
      <c r="S7" s="358"/>
      <c r="T7" s="7"/>
      <c r="U7" s="7"/>
      <c r="V7" s="7"/>
      <c r="W7" s="7"/>
      <c r="X7" s="7"/>
    </row>
    <row r="8" spans="1:24" s="2" customFormat="1" ht="48">
      <c r="A8" s="362" t="s">
        <v>42</v>
      </c>
      <c r="B8" s="362"/>
      <c r="C8" s="362"/>
      <c r="D8" s="362"/>
      <c r="E8" s="11"/>
      <c r="F8" s="12"/>
      <c r="G8" s="12"/>
      <c r="H8" s="12"/>
      <c r="I8" s="12"/>
      <c r="J8" s="12"/>
      <c r="K8" s="12"/>
      <c r="L8" s="12">
        <f t="shared" ref="L8:L26" si="0">SUM(F8+G8+H8+I8+J8+K8)</f>
        <v>0</v>
      </c>
      <c r="M8" s="12">
        <v>0</v>
      </c>
      <c r="N8" s="12">
        <v>0</v>
      </c>
      <c r="O8" s="12">
        <v>0</v>
      </c>
      <c r="P8" s="12">
        <v>0</v>
      </c>
      <c r="Q8" s="13">
        <f t="shared" ref="Q8:Q25" si="1">SUM(O8+P8)</f>
        <v>0</v>
      </c>
      <c r="R8" s="12">
        <v>0</v>
      </c>
      <c r="S8" s="14">
        <f t="shared" ref="S8:S21" si="2">SUM(L8+M8+N8+Q8+R8)</f>
        <v>0</v>
      </c>
      <c r="T8" s="15"/>
      <c r="U8" s="3" t="s">
        <v>42</v>
      </c>
    </row>
    <row r="9" spans="1:24" s="2" customFormat="1" ht="48">
      <c r="A9" s="362" t="s">
        <v>43</v>
      </c>
      <c r="B9" s="362"/>
      <c r="C9" s="362"/>
      <c r="D9" s="362"/>
      <c r="E9" s="11"/>
      <c r="F9" s="12"/>
      <c r="G9" s="12"/>
      <c r="H9" s="12"/>
      <c r="I9" s="12"/>
      <c r="J9" s="12"/>
      <c r="K9" s="12"/>
      <c r="L9" s="12">
        <f t="shared" si="0"/>
        <v>0</v>
      </c>
      <c r="M9" s="12">
        <v>0</v>
      </c>
      <c r="N9" s="12">
        <v>0</v>
      </c>
      <c r="O9" s="12">
        <v>0</v>
      </c>
      <c r="P9" s="12">
        <v>0</v>
      </c>
      <c r="Q9" s="13">
        <f t="shared" si="1"/>
        <v>0</v>
      </c>
      <c r="R9" s="12">
        <v>0</v>
      </c>
      <c r="S9" s="14">
        <f t="shared" si="2"/>
        <v>0</v>
      </c>
      <c r="T9" s="15"/>
      <c r="U9" s="3" t="s">
        <v>43</v>
      </c>
    </row>
    <row r="10" spans="1:24" s="2" customFormat="1" ht="48">
      <c r="A10" s="362" t="s">
        <v>44</v>
      </c>
      <c r="B10" s="362"/>
      <c r="C10" s="362"/>
      <c r="D10" s="362"/>
      <c r="E10" s="11" t="s">
        <v>45</v>
      </c>
      <c r="F10" s="12"/>
      <c r="G10" s="12"/>
      <c r="H10" s="12"/>
      <c r="I10" s="12"/>
      <c r="J10" s="12"/>
      <c r="K10" s="12"/>
      <c r="L10" s="12">
        <f t="shared" si="0"/>
        <v>0</v>
      </c>
      <c r="M10" s="12">
        <v>0</v>
      </c>
      <c r="N10" s="12">
        <v>0</v>
      </c>
      <c r="O10" s="12">
        <v>0</v>
      </c>
      <c r="P10" s="12">
        <v>0</v>
      </c>
      <c r="Q10" s="13">
        <f t="shared" si="1"/>
        <v>0</v>
      </c>
      <c r="R10" s="12">
        <v>0</v>
      </c>
      <c r="S10" s="14">
        <f t="shared" si="2"/>
        <v>0</v>
      </c>
      <c r="T10" s="15"/>
      <c r="U10" s="3" t="s">
        <v>44</v>
      </c>
    </row>
    <row r="11" spans="1:24" s="2" customFormat="1" ht="120">
      <c r="A11" s="362" t="s">
        <v>282</v>
      </c>
      <c r="B11" s="362"/>
      <c r="C11" s="362"/>
      <c r="D11" s="362"/>
      <c r="E11" s="11" t="s">
        <v>47</v>
      </c>
      <c r="F11" s="12"/>
      <c r="G11" s="12"/>
      <c r="H11" s="12"/>
      <c r="I11" s="12"/>
      <c r="J11" s="12"/>
      <c r="K11" s="12"/>
      <c r="L11" s="12">
        <f t="shared" si="0"/>
        <v>0</v>
      </c>
      <c r="M11" s="12">
        <v>0</v>
      </c>
      <c r="N11" s="12">
        <v>0</v>
      </c>
      <c r="O11" s="12">
        <v>0</v>
      </c>
      <c r="P11" s="12">
        <v>0</v>
      </c>
      <c r="Q11" s="13">
        <f t="shared" si="1"/>
        <v>0</v>
      </c>
      <c r="R11" s="12">
        <v>0</v>
      </c>
      <c r="S11" s="14">
        <f t="shared" si="2"/>
        <v>0</v>
      </c>
      <c r="T11" s="15"/>
      <c r="U11" s="3" t="s">
        <v>46</v>
      </c>
    </row>
    <row r="12" spans="1:24" s="2" customFormat="1" ht="48">
      <c r="A12" s="352" t="s">
        <v>304</v>
      </c>
      <c r="B12" s="352"/>
      <c r="C12" s="352"/>
      <c r="D12" s="352"/>
      <c r="E12" s="16"/>
      <c r="F12" s="17"/>
      <c r="G12" s="17"/>
      <c r="H12" s="17"/>
      <c r="I12" s="17"/>
      <c r="J12" s="17"/>
      <c r="K12" s="17"/>
      <c r="L12" s="12">
        <f t="shared" si="0"/>
        <v>0</v>
      </c>
      <c r="M12" s="17">
        <v>0</v>
      </c>
      <c r="N12" s="17">
        <v>0</v>
      </c>
      <c r="O12" s="17">
        <v>0</v>
      </c>
      <c r="P12" s="17">
        <v>0</v>
      </c>
      <c r="Q12" s="13">
        <f t="shared" si="1"/>
        <v>0</v>
      </c>
      <c r="R12" s="17">
        <v>0</v>
      </c>
      <c r="S12" s="18">
        <f t="shared" si="2"/>
        <v>0</v>
      </c>
      <c r="T12" s="6"/>
      <c r="U12" s="3" t="s">
        <v>48</v>
      </c>
    </row>
    <row r="13" spans="1:24" s="2" customFormat="1" ht="48">
      <c r="A13" s="352" t="s">
        <v>305</v>
      </c>
      <c r="B13" s="352"/>
      <c r="C13" s="352"/>
      <c r="D13" s="352"/>
      <c r="E13" s="16"/>
      <c r="F13" s="17"/>
      <c r="G13" s="17"/>
      <c r="H13" s="17"/>
      <c r="I13" s="17"/>
      <c r="J13" s="17"/>
      <c r="K13" s="17"/>
      <c r="L13" s="12">
        <f t="shared" si="0"/>
        <v>0</v>
      </c>
      <c r="M13" s="17">
        <v>0</v>
      </c>
      <c r="N13" s="17">
        <v>0</v>
      </c>
      <c r="O13" s="17">
        <v>0</v>
      </c>
      <c r="P13" s="17">
        <v>0</v>
      </c>
      <c r="Q13" s="13">
        <f t="shared" si="1"/>
        <v>0</v>
      </c>
      <c r="R13" s="17">
        <v>0</v>
      </c>
      <c r="S13" s="18">
        <f t="shared" si="2"/>
        <v>0</v>
      </c>
      <c r="T13" s="6"/>
      <c r="U13" s="3" t="s">
        <v>49</v>
      </c>
    </row>
    <row r="14" spans="1:24" s="2" customFormat="1" ht="48">
      <c r="A14" s="352" t="s">
        <v>306</v>
      </c>
      <c r="B14" s="352"/>
      <c r="C14" s="352"/>
      <c r="D14" s="352"/>
      <c r="E14" s="16"/>
      <c r="F14" s="17"/>
      <c r="G14" s="17"/>
      <c r="H14" s="17"/>
      <c r="I14" s="17"/>
      <c r="J14" s="17"/>
      <c r="K14" s="17"/>
      <c r="L14" s="12">
        <f t="shared" si="0"/>
        <v>0</v>
      </c>
      <c r="M14" s="17">
        <v>0</v>
      </c>
      <c r="N14" s="17">
        <v>0</v>
      </c>
      <c r="O14" s="17">
        <v>0</v>
      </c>
      <c r="P14" s="17">
        <v>0</v>
      </c>
      <c r="Q14" s="13">
        <f t="shared" si="1"/>
        <v>0</v>
      </c>
      <c r="R14" s="17">
        <v>0</v>
      </c>
      <c r="S14" s="18">
        <f t="shared" si="2"/>
        <v>0</v>
      </c>
      <c r="T14" s="6"/>
      <c r="U14" s="3" t="s">
        <v>50</v>
      </c>
    </row>
    <row r="15" spans="1:24" s="2" customFormat="1" ht="48">
      <c r="A15" s="352" t="s">
        <v>303</v>
      </c>
      <c r="B15" s="352"/>
      <c r="C15" s="352"/>
      <c r="D15" s="352"/>
      <c r="E15" s="16"/>
      <c r="F15" s="17"/>
      <c r="G15" s="17"/>
      <c r="H15" s="17"/>
      <c r="I15" s="17"/>
      <c r="J15" s="17"/>
      <c r="K15" s="17"/>
      <c r="L15" s="12">
        <f t="shared" si="0"/>
        <v>0</v>
      </c>
      <c r="M15" s="17">
        <v>0</v>
      </c>
      <c r="N15" s="17">
        <v>0</v>
      </c>
      <c r="O15" s="17">
        <v>0</v>
      </c>
      <c r="P15" s="17">
        <v>0</v>
      </c>
      <c r="Q15" s="13">
        <f t="shared" si="1"/>
        <v>0</v>
      </c>
      <c r="R15" s="17">
        <v>0</v>
      </c>
      <c r="S15" s="18">
        <f t="shared" si="2"/>
        <v>0</v>
      </c>
      <c r="T15" s="6"/>
      <c r="U15" s="3" t="s">
        <v>51</v>
      </c>
    </row>
    <row r="16" spans="1:24" s="2" customFormat="1" ht="24">
      <c r="A16" s="362" t="s">
        <v>52</v>
      </c>
      <c r="B16" s="362"/>
      <c r="C16" s="362"/>
      <c r="D16" s="362"/>
      <c r="E16" s="11" t="s">
        <v>53</v>
      </c>
      <c r="F16" s="12"/>
      <c r="G16" s="12"/>
      <c r="H16" s="12"/>
      <c r="I16" s="12"/>
      <c r="J16" s="12"/>
      <c r="K16" s="12"/>
      <c r="L16" s="12">
        <f t="shared" si="0"/>
        <v>0</v>
      </c>
      <c r="M16" s="12">
        <v>0</v>
      </c>
      <c r="N16" s="12">
        <v>0</v>
      </c>
      <c r="O16" s="12">
        <v>0</v>
      </c>
      <c r="P16" s="12">
        <v>0</v>
      </c>
      <c r="Q16" s="13">
        <f t="shared" si="1"/>
        <v>0</v>
      </c>
      <c r="R16" s="12">
        <v>0</v>
      </c>
      <c r="S16" s="14">
        <f t="shared" si="2"/>
        <v>0</v>
      </c>
      <c r="T16" s="15"/>
      <c r="U16" s="3" t="s">
        <v>52</v>
      </c>
    </row>
    <row r="17" spans="1:21" s="2" customFormat="1" ht="24">
      <c r="A17" s="362" t="s">
        <v>54</v>
      </c>
      <c r="B17" s="362"/>
      <c r="C17" s="362"/>
      <c r="D17" s="362"/>
      <c r="E17" s="11" t="s">
        <v>55</v>
      </c>
      <c r="F17" s="12"/>
      <c r="G17" s="12"/>
      <c r="H17" s="12"/>
      <c r="I17" s="12"/>
      <c r="J17" s="12"/>
      <c r="K17" s="12"/>
      <c r="L17" s="12">
        <f t="shared" si="0"/>
        <v>0</v>
      </c>
      <c r="M17" s="12">
        <v>0</v>
      </c>
      <c r="N17" s="12">
        <v>0</v>
      </c>
      <c r="O17" s="12">
        <v>0</v>
      </c>
      <c r="P17" s="12">
        <v>0</v>
      </c>
      <c r="Q17" s="13">
        <f t="shared" si="1"/>
        <v>0</v>
      </c>
      <c r="R17" s="12">
        <v>0</v>
      </c>
      <c r="S17" s="14">
        <f t="shared" si="2"/>
        <v>0</v>
      </c>
      <c r="T17" s="15"/>
      <c r="U17" s="3" t="s">
        <v>54</v>
      </c>
    </row>
    <row r="18" spans="1:21" s="2" customFormat="1" ht="48">
      <c r="A18" s="362" t="s">
        <v>283</v>
      </c>
      <c r="B18" s="362"/>
      <c r="C18" s="362"/>
      <c r="D18" s="362"/>
      <c r="E18" s="11" t="s">
        <v>57</v>
      </c>
      <c r="F18" s="12"/>
      <c r="G18" s="12"/>
      <c r="H18" s="12"/>
      <c r="I18" s="12"/>
      <c r="J18" s="12"/>
      <c r="K18" s="12"/>
      <c r="L18" s="12">
        <f t="shared" si="0"/>
        <v>0</v>
      </c>
      <c r="M18" s="12">
        <v>0</v>
      </c>
      <c r="N18" s="12">
        <v>0</v>
      </c>
      <c r="O18" s="12">
        <v>0</v>
      </c>
      <c r="P18" s="12">
        <v>0</v>
      </c>
      <c r="Q18" s="13">
        <f t="shared" si="1"/>
        <v>0</v>
      </c>
      <c r="R18" s="12">
        <v>0</v>
      </c>
      <c r="S18" s="14">
        <f t="shared" si="2"/>
        <v>0</v>
      </c>
      <c r="T18" s="15"/>
      <c r="U18" s="3" t="s">
        <v>56</v>
      </c>
    </row>
    <row r="19" spans="1:21" s="2" customFormat="1" ht="24">
      <c r="A19" s="362" t="s">
        <v>284</v>
      </c>
      <c r="B19" s="362"/>
      <c r="C19" s="362"/>
      <c r="D19" s="362"/>
      <c r="E19" s="11" t="s">
        <v>59</v>
      </c>
      <c r="F19" s="12"/>
      <c r="G19" s="12"/>
      <c r="H19" s="12"/>
      <c r="I19" s="12"/>
      <c r="J19" s="12"/>
      <c r="K19" s="12"/>
      <c r="L19" s="12">
        <f t="shared" si="0"/>
        <v>0</v>
      </c>
      <c r="M19" s="12">
        <v>0</v>
      </c>
      <c r="N19" s="12">
        <v>0</v>
      </c>
      <c r="O19" s="12">
        <v>0</v>
      </c>
      <c r="P19" s="12">
        <v>0</v>
      </c>
      <c r="Q19" s="13">
        <f t="shared" si="1"/>
        <v>0</v>
      </c>
      <c r="R19" s="12">
        <v>0</v>
      </c>
      <c r="S19" s="14">
        <f t="shared" si="2"/>
        <v>0</v>
      </c>
      <c r="T19" s="15"/>
      <c r="U19" s="3" t="s">
        <v>58</v>
      </c>
    </row>
    <row r="20" spans="1:21" s="2" customFormat="1" ht="24">
      <c r="A20" s="352" t="s">
        <v>285</v>
      </c>
      <c r="B20" s="352"/>
      <c r="C20" s="352"/>
      <c r="D20" s="352"/>
      <c r="E20" s="16"/>
      <c r="F20" s="17"/>
      <c r="G20" s="17"/>
      <c r="H20" s="17"/>
      <c r="I20" s="17"/>
      <c r="J20" s="17"/>
      <c r="K20" s="17"/>
      <c r="L20" s="12">
        <f t="shared" si="0"/>
        <v>0</v>
      </c>
      <c r="M20" s="17">
        <v>0</v>
      </c>
      <c r="N20" s="17">
        <v>0</v>
      </c>
      <c r="O20" s="17">
        <v>0</v>
      </c>
      <c r="P20" s="17">
        <v>0</v>
      </c>
      <c r="Q20" s="13">
        <f t="shared" si="1"/>
        <v>0</v>
      </c>
      <c r="R20" s="17">
        <v>0</v>
      </c>
      <c r="S20" s="18">
        <f t="shared" si="2"/>
        <v>0</v>
      </c>
      <c r="T20" s="6"/>
      <c r="U20" s="3" t="s">
        <v>60</v>
      </c>
    </row>
    <row r="21" spans="1:21" s="2" customFormat="1" ht="48">
      <c r="A21" s="352" t="s">
        <v>286</v>
      </c>
      <c r="B21" s="352"/>
      <c r="C21" s="352"/>
      <c r="D21" s="352"/>
      <c r="E21" s="16"/>
      <c r="F21" s="17"/>
      <c r="G21" s="17"/>
      <c r="H21" s="17"/>
      <c r="I21" s="17"/>
      <c r="J21" s="17"/>
      <c r="K21" s="17"/>
      <c r="L21" s="12">
        <f t="shared" si="0"/>
        <v>0</v>
      </c>
      <c r="M21" s="17">
        <v>0</v>
      </c>
      <c r="N21" s="17">
        <v>0</v>
      </c>
      <c r="O21" s="17">
        <v>0</v>
      </c>
      <c r="P21" s="17">
        <v>0</v>
      </c>
      <c r="Q21" s="13">
        <f t="shared" si="1"/>
        <v>0</v>
      </c>
      <c r="R21" s="17">
        <v>0</v>
      </c>
      <c r="S21" s="18">
        <f t="shared" si="2"/>
        <v>0</v>
      </c>
      <c r="T21" s="6"/>
      <c r="U21" s="3" t="s">
        <v>61</v>
      </c>
    </row>
    <row r="22" spans="1:21" s="2" customFormat="1" ht="24">
      <c r="A22" s="362" t="s">
        <v>287</v>
      </c>
      <c r="B22" s="362"/>
      <c r="C22" s="362"/>
      <c r="D22" s="362"/>
      <c r="E22" s="11" t="s">
        <v>63</v>
      </c>
      <c r="F22" s="12"/>
      <c r="G22" s="12"/>
      <c r="H22" s="12"/>
      <c r="I22" s="12"/>
      <c r="J22" s="12"/>
      <c r="K22" s="12"/>
      <c r="L22" s="12">
        <f t="shared" si="0"/>
        <v>0</v>
      </c>
      <c r="M22" s="12">
        <v>0</v>
      </c>
      <c r="N22" s="12">
        <v>0</v>
      </c>
      <c r="O22" s="12">
        <v>0</v>
      </c>
      <c r="P22" s="12">
        <v>0</v>
      </c>
      <c r="Q22" s="13">
        <f t="shared" si="1"/>
        <v>0</v>
      </c>
      <c r="R22" s="12">
        <v>0</v>
      </c>
      <c r="S22" s="14">
        <f>SUM(L22+N22+Q22+R22)</f>
        <v>0</v>
      </c>
      <c r="T22" s="19"/>
      <c r="U22" s="3" t="s">
        <v>62</v>
      </c>
    </row>
    <row r="23" spans="1:21" s="2" customFormat="1" ht="24">
      <c r="A23" s="362" t="s">
        <v>288</v>
      </c>
      <c r="B23" s="362"/>
      <c r="C23" s="362"/>
      <c r="D23" s="362"/>
      <c r="E23" s="11" t="s">
        <v>65</v>
      </c>
      <c r="F23" s="12"/>
      <c r="G23" s="12"/>
      <c r="H23" s="12"/>
      <c r="I23" s="12"/>
      <c r="J23" s="12"/>
      <c r="K23" s="12"/>
      <c r="L23" s="12">
        <f t="shared" si="0"/>
        <v>0</v>
      </c>
      <c r="M23" s="12">
        <v>0</v>
      </c>
      <c r="N23" s="12">
        <v>0</v>
      </c>
      <c r="O23" s="12">
        <v>0</v>
      </c>
      <c r="P23" s="12">
        <v>0</v>
      </c>
      <c r="Q23" s="13">
        <f t="shared" si="1"/>
        <v>0</v>
      </c>
      <c r="R23" s="12">
        <v>0</v>
      </c>
      <c r="S23" s="14">
        <f>SUM(L23+M23+N23+Q23+R23)</f>
        <v>0</v>
      </c>
      <c r="T23" s="15"/>
      <c r="U23" s="3" t="s">
        <v>64</v>
      </c>
    </row>
    <row r="24" spans="1:21" s="2" customFormat="1" ht="24">
      <c r="A24" s="362" t="s">
        <v>289</v>
      </c>
      <c r="B24" s="362"/>
      <c r="C24" s="362"/>
      <c r="D24" s="362"/>
      <c r="E24" s="11"/>
      <c r="F24" s="12"/>
      <c r="G24" s="12"/>
      <c r="H24" s="12"/>
      <c r="I24" s="12"/>
      <c r="J24" s="12"/>
      <c r="K24" s="12"/>
      <c r="L24" s="12">
        <f t="shared" si="0"/>
        <v>0</v>
      </c>
      <c r="M24" s="12">
        <v>0</v>
      </c>
      <c r="N24" s="12">
        <v>0</v>
      </c>
      <c r="O24" s="12">
        <v>0</v>
      </c>
      <c r="P24" s="12">
        <v>0</v>
      </c>
      <c r="Q24" s="13">
        <f t="shared" si="1"/>
        <v>0</v>
      </c>
      <c r="R24" s="12">
        <v>0</v>
      </c>
      <c r="S24" s="14">
        <f>SUM(L24+M24+N24+Q24+R24)</f>
        <v>0</v>
      </c>
      <c r="T24" s="15"/>
      <c r="U24" s="3" t="s">
        <v>66</v>
      </c>
    </row>
    <row r="25" spans="1:21" s="2" customFormat="1" ht="24">
      <c r="A25" s="362" t="s">
        <v>290</v>
      </c>
      <c r="B25" s="362"/>
      <c r="C25" s="362"/>
      <c r="D25" s="362"/>
      <c r="E25" s="11" t="s">
        <v>68</v>
      </c>
      <c r="F25" s="12"/>
      <c r="G25" s="12"/>
      <c r="H25" s="12"/>
      <c r="I25" s="12"/>
      <c r="J25" s="12"/>
      <c r="K25" s="12"/>
      <c r="L25" s="12">
        <f t="shared" si="0"/>
        <v>0</v>
      </c>
      <c r="M25" s="12">
        <v>0</v>
      </c>
      <c r="N25" s="12">
        <v>0</v>
      </c>
      <c r="O25" s="12">
        <v>0</v>
      </c>
      <c r="P25" s="12">
        <v>0</v>
      </c>
      <c r="Q25" s="13">
        <f t="shared" si="1"/>
        <v>0</v>
      </c>
      <c r="R25" s="12">
        <v>0</v>
      </c>
      <c r="S25" s="14">
        <f>SUM(L25+M25+N25+Q25+R25)</f>
        <v>0</v>
      </c>
      <c r="T25" s="15"/>
      <c r="U25" s="3" t="s">
        <v>67</v>
      </c>
    </row>
    <row r="26" spans="1:21" s="2" customFormat="1" ht="28.5" thickBot="1">
      <c r="A26" s="370" t="s">
        <v>69</v>
      </c>
      <c r="B26" s="370"/>
      <c r="C26" s="370"/>
      <c r="D26" s="370"/>
      <c r="E26" s="20" t="s">
        <v>70</v>
      </c>
      <c r="F26" s="21"/>
      <c r="G26" s="21"/>
      <c r="H26" s="21"/>
      <c r="I26" s="21"/>
      <c r="J26" s="21"/>
      <c r="K26" s="21"/>
      <c r="L26" s="21">
        <f t="shared" si="0"/>
        <v>0</v>
      </c>
      <c r="M26" s="21">
        <v>0</v>
      </c>
      <c r="N26" s="21">
        <v>0</v>
      </c>
      <c r="O26" s="21">
        <v>0</v>
      </c>
      <c r="P26" s="21">
        <v>0</v>
      </c>
      <c r="Q26" s="22">
        <f>SUM(O26+P26)</f>
        <v>0</v>
      </c>
      <c r="R26" s="21">
        <v>0</v>
      </c>
      <c r="S26" s="21">
        <f>SUM(L26+M26+N26+Q26+R26)</f>
        <v>0</v>
      </c>
      <c r="T26" s="19"/>
      <c r="U26" s="3" t="s">
        <v>69</v>
      </c>
    </row>
    <row r="27" spans="1:21" s="2" customFormat="1" ht="24.75" thickTop="1">
      <c r="G27" s="23"/>
      <c r="I27" s="23"/>
      <c r="J27" s="351" t="s">
        <v>23</v>
      </c>
      <c r="K27" s="351"/>
      <c r="U27" s="3"/>
    </row>
    <row r="28" spans="1:21" s="2" customFormat="1" ht="24">
      <c r="A28" s="372" t="s">
        <v>71</v>
      </c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7"/>
      <c r="M28" s="7"/>
      <c r="N28" s="7"/>
      <c r="O28" s="7"/>
      <c r="P28" s="7"/>
      <c r="Q28" s="7"/>
      <c r="R28" s="7"/>
      <c r="S28" s="7"/>
      <c r="U28" s="3"/>
    </row>
    <row r="29" spans="1:21" s="2" customFormat="1" ht="24">
      <c r="A29" s="373" t="s">
        <v>4</v>
      </c>
      <c r="B29" s="373"/>
      <c r="C29" s="373"/>
      <c r="D29" s="373"/>
      <c r="E29" s="374" t="s">
        <v>72</v>
      </c>
      <c r="F29" s="374"/>
      <c r="G29" s="374"/>
      <c r="H29" s="374"/>
      <c r="I29" s="374"/>
      <c r="J29" s="375" t="s">
        <v>73</v>
      </c>
      <c r="K29" s="376" t="s">
        <v>12</v>
      </c>
      <c r="L29" s="7"/>
      <c r="M29" s="7"/>
      <c r="N29" s="7"/>
      <c r="O29" s="7"/>
      <c r="P29" s="7"/>
      <c r="Q29" s="7"/>
      <c r="R29" s="7"/>
      <c r="S29" s="7"/>
      <c r="U29" s="3"/>
    </row>
    <row r="30" spans="1:21" s="2" customFormat="1" ht="48" customHeight="1">
      <c r="A30" s="373"/>
      <c r="B30" s="373"/>
      <c r="C30" s="373"/>
      <c r="D30" s="373"/>
      <c r="E30" s="374"/>
      <c r="F30" s="374"/>
      <c r="G30" s="374"/>
      <c r="H30" s="374"/>
      <c r="I30" s="374"/>
      <c r="J30" s="375"/>
      <c r="K30" s="377"/>
      <c r="L30" s="7"/>
      <c r="M30" s="7"/>
      <c r="N30" s="7"/>
      <c r="O30" s="7"/>
      <c r="P30" s="7"/>
      <c r="Q30" s="7"/>
      <c r="R30" s="7"/>
      <c r="S30" s="7"/>
      <c r="U30" s="3"/>
    </row>
    <row r="31" spans="1:21" s="2" customFormat="1" ht="87" customHeight="1">
      <c r="A31" s="373"/>
      <c r="B31" s="373"/>
      <c r="C31" s="373"/>
      <c r="D31" s="373"/>
      <c r="E31" s="24" t="s">
        <v>32</v>
      </c>
      <c r="F31" s="24" t="s">
        <v>74</v>
      </c>
      <c r="G31" s="24" t="s">
        <v>75</v>
      </c>
      <c r="H31" s="24" t="s">
        <v>76</v>
      </c>
      <c r="I31" s="25" t="s">
        <v>38</v>
      </c>
      <c r="J31" s="375"/>
      <c r="K31" s="378"/>
      <c r="L31" s="7"/>
      <c r="M31" s="7"/>
      <c r="N31" s="7"/>
      <c r="O31" s="7"/>
      <c r="P31" s="7"/>
      <c r="Q31" s="7"/>
      <c r="R31" s="7"/>
      <c r="S31" s="7"/>
      <c r="U31" s="3"/>
    </row>
    <row r="32" spans="1:21" s="2" customFormat="1" ht="24" customHeight="1">
      <c r="A32" s="379" t="s">
        <v>77</v>
      </c>
      <c r="B32" s="379"/>
      <c r="C32" s="379"/>
      <c r="D32" s="379"/>
      <c r="E32" s="26"/>
      <c r="F32" s="27"/>
      <c r="G32" s="27"/>
      <c r="H32" s="27"/>
      <c r="I32" s="27">
        <f t="shared" ref="I32:I40" si="3">SUM(E32+F32+G32+H32)</f>
        <v>0</v>
      </c>
      <c r="J32" s="27">
        <v>0</v>
      </c>
      <c r="K32" s="27">
        <f t="shared" ref="K32:K40" si="4">SUM(I32+J32)</f>
        <v>0</v>
      </c>
      <c r="L32" s="7"/>
      <c r="M32" s="7"/>
      <c r="N32" s="7"/>
      <c r="O32" s="7"/>
      <c r="P32" s="7"/>
      <c r="Q32" s="7"/>
      <c r="R32" s="7"/>
      <c r="S32" s="7"/>
      <c r="U32" s="3" t="s">
        <v>77</v>
      </c>
    </row>
    <row r="33" spans="1:28" s="2" customFormat="1" ht="24" customHeight="1">
      <c r="A33" s="379" t="s">
        <v>291</v>
      </c>
      <c r="B33" s="379"/>
      <c r="C33" s="379"/>
      <c r="D33" s="379"/>
      <c r="E33" s="26"/>
      <c r="F33" s="27"/>
      <c r="G33" s="27"/>
      <c r="H33" s="27"/>
      <c r="I33" s="27">
        <f t="shared" si="3"/>
        <v>0</v>
      </c>
      <c r="J33" s="27">
        <v>0</v>
      </c>
      <c r="K33" s="27">
        <f t="shared" si="4"/>
        <v>0</v>
      </c>
      <c r="L33" s="7"/>
      <c r="M33" s="7"/>
      <c r="N33" s="7"/>
      <c r="O33" s="7"/>
      <c r="P33" s="7"/>
      <c r="Q33" s="7"/>
      <c r="R33" s="7"/>
      <c r="S33" s="7"/>
      <c r="U33" s="3" t="s">
        <v>78</v>
      </c>
    </row>
    <row r="34" spans="1:28" s="2" customFormat="1" ht="24" customHeight="1">
      <c r="A34" s="371" t="s">
        <v>292</v>
      </c>
      <c r="B34" s="371"/>
      <c r="C34" s="371"/>
      <c r="D34" s="371"/>
      <c r="E34" s="28"/>
      <c r="F34" s="29"/>
      <c r="G34" s="29"/>
      <c r="H34" s="29"/>
      <c r="I34" s="27">
        <f t="shared" si="3"/>
        <v>0</v>
      </c>
      <c r="J34" s="30">
        <v>0</v>
      </c>
      <c r="K34" s="27">
        <f t="shared" si="4"/>
        <v>0</v>
      </c>
      <c r="L34" s="7"/>
      <c r="M34" s="7"/>
      <c r="N34" s="7"/>
      <c r="O34" s="7"/>
      <c r="P34" s="7"/>
      <c r="Q34" s="7"/>
      <c r="R34" s="7"/>
      <c r="S34" s="7"/>
      <c r="U34" s="3" t="s">
        <v>79</v>
      </c>
    </row>
    <row r="35" spans="1:28" s="2" customFormat="1" ht="24" customHeight="1">
      <c r="A35" s="371" t="s">
        <v>293</v>
      </c>
      <c r="B35" s="371"/>
      <c r="C35" s="371"/>
      <c r="D35" s="371"/>
      <c r="E35" s="28"/>
      <c r="F35" s="29"/>
      <c r="G35" s="29"/>
      <c r="H35" s="29"/>
      <c r="I35" s="27">
        <f t="shared" si="3"/>
        <v>0</v>
      </c>
      <c r="J35" s="30">
        <v>0</v>
      </c>
      <c r="K35" s="27">
        <f t="shared" si="4"/>
        <v>0</v>
      </c>
      <c r="L35" s="7"/>
      <c r="M35" s="7"/>
      <c r="N35" s="7"/>
      <c r="O35" s="7"/>
      <c r="P35" s="7"/>
      <c r="Q35" s="7"/>
      <c r="R35" s="7"/>
      <c r="S35" s="7"/>
      <c r="U35" s="3" t="s">
        <v>80</v>
      </c>
    </row>
    <row r="36" spans="1:28" s="2" customFormat="1" ht="24" customHeight="1">
      <c r="A36" s="371" t="s">
        <v>294</v>
      </c>
      <c r="B36" s="371"/>
      <c r="C36" s="371"/>
      <c r="D36" s="371"/>
      <c r="E36" s="28"/>
      <c r="F36" s="29"/>
      <c r="G36" s="29"/>
      <c r="H36" s="29"/>
      <c r="I36" s="27">
        <f t="shared" si="3"/>
        <v>0</v>
      </c>
      <c r="J36" s="30">
        <v>0</v>
      </c>
      <c r="K36" s="27">
        <f t="shared" si="4"/>
        <v>0</v>
      </c>
      <c r="L36" s="7"/>
      <c r="M36" s="7"/>
      <c r="N36" s="7"/>
      <c r="O36" s="7"/>
      <c r="P36" s="7"/>
      <c r="Q36" s="7"/>
      <c r="R36" s="7"/>
      <c r="S36" s="7"/>
      <c r="U36" s="3" t="s">
        <v>81</v>
      </c>
    </row>
    <row r="37" spans="1:28" s="2" customFormat="1" ht="24" customHeight="1">
      <c r="A37" s="371" t="s">
        <v>295</v>
      </c>
      <c r="B37" s="371"/>
      <c r="C37" s="371"/>
      <c r="D37" s="371"/>
      <c r="E37" s="28"/>
      <c r="F37" s="29"/>
      <c r="G37" s="29"/>
      <c r="H37" s="29"/>
      <c r="I37" s="27">
        <f t="shared" si="3"/>
        <v>0</v>
      </c>
      <c r="J37" s="30">
        <v>0</v>
      </c>
      <c r="K37" s="27">
        <f t="shared" si="4"/>
        <v>0</v>
      </c>
      <c r="L37" s="7"/>
      <c r="M37" s="7"/>
      <c r="N37" s="7"/>
      <c r="O37" s="7"/>
      <c r="P37" s="7"/>
      <c r="Q37" s="7"/>
      <c r="R37" s="7"/>
      <c r="S37" s="7"/>
      <c r="U37" s="3" t="s">
        <v>82</v>
      </c>
    </row>
    <row r="38" spans="1:28" s="2" customFormat="1" ht="24" customHeight="1">
      <c r="A38" s="379" t="s">
        <v>83</v>
      </c>
      <c r="B38" s="379"/>
      <c r="C38" s="379"/>
      <c r="D38" s="379"/>
      <c r="E38" s="26"/>
      <c r="F38" s="27"/>
      <c r="G38" s="27"/>
      <c r="H38" s="27"/>
      <c r="I38" s="27">
        <f t="shared" si="3"/>
        <v>0</v>
      </c>
      <c r="J38" s="27">
        <v>0</v>
      </c>
      <c r="K38" s="27">
        <f t="shared" si="4"/>
        <v>0</v>
      </c>
      <c r="L38" s="7"/>
      <c r="M38" s="7"/>
      <c r="N38" s="7"/>
      <c r="O38" s="7"/>
      <c r="P38" s="7"/>
      <c r="Q38" s="7"/>
      <c r="R38" s="7"/>
      <c r="S38" s="7"/>
      <c r="U38" s="3" t="s">
        <v>83</v>
      </c>
    </row>
    <row r="39" spans="1:28" s="2" customFormat="1" ht="24" customHeight="1">
      <c r="A39" s="379" t="s">
        <v>84</v>
      </c>
      <c r="B39" s="379"/>
      <c r="C39" s="379"/>
      <c r="D39" s="379"/>
      <c r="E39" s="26"/>
      <c r="F39" s="27"/>
      <c r="G39" s="27"/>
      <c r="H39" s="27"/>
      <c r="I39" s="27">
        <f t="shared" si="3"/>
        <v>0</v>
      </c>
      <c r="J39" s="27">
        <v>0</v>
      </c>
      <c r="K39" s="27">
        <f t="shared" si="4"/>
        <v>0</v>
      </c>
      <c r="L39" s="7"/>
      <c r="M39" s="7"/>
      <c r="N39" s="7"/>
      <c r="O39" s="7"/>
      <c r="P39" s="7"/>
      <c r="Q39" s="7"/>
      <c r="R39" s="7"/>
      <c r="S39" s="7"/>
      <c r="U39" s="3" t="s">
        <v>84</v>
      </c>
    </row>
    <row r="40" spans="1:28" s="2" customFormat="1" ht="24" customHeight="1">
      <c r="A40" s="379" t="s">
        <v>296</v>
      </c>
      <c r="B40" s="379"/>
      <c r="C40" s="379"/>
      <c r="D40" s="379"/>
      <c r="E40" s="26"/>
      <c r="F40" s="27"/>
      <c r="G40" s="27"/>
      <c r="H40" s="27"/>
      <c r="I40" s="27">
        <f t="shared" si="3"/>
        <v>0</v>
      </c>
      <c r="J40" s="27">
        <v>0</v>
      </c>
      <c r="K40" s="27">
        <f t="shared" si="4"/>
        <v>0</v>
      </c>
      <c r="L40" s="7"/>
      <c r="M40" s="7"/>
      <c r="N40" s="7"/>
      <c r="O40" s="7"/>
      <c r="P40" s="7"/>
      <c r="Q40" s="7"/>
      <c r="R40" s="7"/>
      <c r="S40" s="7"/>
      <c r="U40" s="3" t="s">
        <v>85</v>
      </c>
    </row>
    <row r="42" spans="1:28" s="2" customFormat="1" ht="24">
      <c r="A42" s="382" t="s">
        <v>302</v>
      </c>
      <c r="B42" s="383"/>
      <c r="C42" s="383"/>
      <c r="D42" s="383"/>
      <c r="E42" s="383"/>
      <c r="F42" s="383"/>
      <c r="G42" s="383"/>
      <c r="H42" s="383"/>
      <c r="I42" s="383"/>
      <c r="J42" s="383"/>
      <c r="K42" s="383"/>
      <c r="L42" s="383"/>
      <c r="M42" s="383"/>
      <c r="N42" s="383"/>
      <c r="O42" s="383"/>
      <c r="P42" s="383"/>
      <c r="Q42" s="383"/>
      <c r="R42" s="351" t="s">
        <v>23</v>
      </c>
      <c r="S42" s="351"/>
      <c r="T42" s="31"/>
      <c r="U42" s="3"/>
    </row>
    <row r="43" spans="1:28" s="2" customFormat="1" ht="56.25" customHeight="1">
      <c r="A43" s="384" t="s">
        <v>4</v>
      </c>
      <c r="B43" s="384"/>
      <c r="C43" s="384"/>
      <c r="D43" s="384"/>
      <c r="E43" s="384"/>
      <c r="F43" s="385" t="s">
        <v>31</v>
      </c>
      <c r="G43" s="385"/>
      <c r="H43" s="385"/>
      <c r="I43" s="385"/>
      <c r="J43" s="385"/>
      <c r="K43" s="385"/>
      <c r="L43" s="385"/>
      <c r="M43" s="32" t="s">
        <v>86</v>
      </c>
      <c r="N43" s="32" t="s">
        <v>87</v>
      </c>
      <c r="O43" s="380" t="s">
        <v>29</v>
      </c>
      <c r="P43" s="380"/>
      <c r="Q43" s="380"/>
      <c r="R43" s="380" t="s">
        <v>88</v>
      </c>
      <c r="S43" s="381" t="s">
        <v>12</v>
      </c>
      <c r="T43" s="7"/>
      <c r="U43" s="7"/>
      <c r="V43" s="7"/>
      <c r="W43" s="7"/>
      <c r="X43" s="7"/>
      <c r="Y43" s="7"/>
      <c r="Z43" s="7"/>
      <c r="AA43" s="7"/>
      <c r="AB43" s="7"/>
    </row>
    <row r="44" spans="1:28" s="2" customFormat="1" ht="56.25">
      <c r="A44" s="384"/>
      <c r="B44" s="384"/>
      <c r="C44" s="384"/>
      <c r="D44" s="384"/>
      <c r="E44" s="384"/>
      <c r="F44" s="33" t="s">
        <v>32</v>
      </c>
      <c r="G44" s="33" t="s">
        <v>33</v>
      </c>
      <c r="H44" s="33" t="s">
        <v>34</v>
      </c>
      <c r="I44" s="33" t="s">
        <v>35</v>
      </c>
      <c r="J44" s="33" t="s">
        <v>36</v>
      </c>
      <c r="K44" s="33" t="s">
        <v>37</v>
      </c>
      <c r="L44" s="32" t="s">
        <v>38</v>
      </c>
      <c r="M44" s="33" t="s">
        <v>39</v>
      </c>
      <c r="N44" s="33" t="s">
        <v>40</v>
      </c>
      <c r="O44" s="33" t="s">
        <v>36</v>
      </c>
      <c r="P44" s="33" t="s">
        <v>41</v>
      </c>
      <c r="Q44" s="34" t="s">
        <v>38</v>
      </c>
      <c r="R44" s="380"/>
      <c r="S44" s="381"/>
      <c r="T44" s="7"/>
      <c r="U44" s="7"/>
      <c r="V44" s="7"/>
      <c r="W44" s="7"/>
      <c r="X44" s="7"/>
      <c r="Y44" s="7"/>
      <c r="Z44" s="7"/>
      <c r="AA44" s="7"/>
      <c r="AB44" s="7"/>
    </row>
    <row r="45" spans="1:28" s="2" customFormat="1" ht="24">
      <c r="A45" s="386" t="s">
        <v>297</v>
      </c>
      <c r="B45" s="387"/>
      <c r="C45" s="387"/>
      <c r="D45" s="387"/>
      <c r="E45" s="388"/>
      <c r="F45" s="35"/>
      <c r="G45" s="35"/>
      <c r="H45" s="35"/>
      <c r="I45" s="35"/>
      <c r="J45" s="35"/>
      <c r="K45" s="35"/>
      <c r="L45" s="35">
        <f>SUM(F45+G45+H45+I45+J45+K45)</f>
        <v>0</v>
      </c>
      <c r="M45" s="35">
        <v>0</v>
      </c>
      <c r="N45" s="35">
        <v>0</v>
      </c>
      <c r="O45" s="35">
        <v>0</v>
      </c>
      <c r="P45" s="35">
        <v>0</v>
      </c>
      <c r="Q45" s="35">
        <f>+O45+P45</f>
        <v>0</v>
      </c>
      <c r="R45" s="35">
        <v>0</v>
      </c>
      <c r="S45" s="36">
        <f>+L45+M45+N45+R45+Q45</f>
        <v>0</v>
      </c>
      <c r="T45" s="31"/>
      <c r="U45" s="3"/>
    </row>
    <row r="46" spans="1:28" s="2" customFormat="1" ht="24">
      <c r="A46" s="389" t="s">
        <v>89</v>
      </c>
      <c r="B46" s="390"/>
      <c r="C46" s="390"/>
      <c r="D46" s="390"/>
      <c r="E46" s="391"/>
      <c r="F46" s="35"/>
      <c r="G46" s="35"/>
      <c r="H46" s="35"/>
      <c r="I46" s="35"/>
      <c r="J46" s="35"/>
      <c r="K46" s="35"/>
      <c r="L46" s="35">
        <f>SUM(F46+G46+H46+I46+J46+K46)</f>
        <v>0</v>
      </c>
      <c r="M46" s="35">
        <v>0</v>
      </c>
      <c r="N46" s="35">
        <v>0</v>
      </c>
      <c r="O46" s="35">
        <v>0</v>
      </c>
      <c r="P46" s="35">
        <v>0</v>
      </c>
      <c r="Q46" s="35">
        <f>+O46+P46</f>
        <v>0</v>
      </c>
      <c r="R46" s="35">
        <v>0</v>
      </c>
      <c r="S46" s="36">
        <f>+L46+M46+N46+R46+Q46</f>
        <v>0</v>
      </c>
      <c r="T46" s="31"/>
      <c r="U46" s="3"/>
    </row>
    <row r="47" spans="1:28" s="2" customFormat="1" ht="24.75" thickBot="1">
      <c r="A47" s="392" t="s">
        <v>90</v>
      </c>
      <c r="B47" s="393"/>
      <c r="C47" s="393"/>
      <c r="D47" s="393"/>
      <c r="E47" s="394"/>
      <c r="F47" s="37"/>
      <c r="G47" s="37"/>
      <c r="H47" s="37"/>
      <c r="I47" s="37"/>
      <c r="J47" s="37"/>
      <c r="K47" s="37"/>
      <c r="L47" s="38">
        <f>SUM(F47+G47+H47+I47+J47+K47)</f>
        <v>0</v>
      </c>
      <c r="M47" s="38"/>
      <c r="N47" s="38"/>
      <c r="O47" s="38"/>
      <c r="P47" s="38"/>
      <c r="Q47" s="38">
        <f>+O47+P47</f>
        <v>0</v>
      </c>
      <c r="R47" s="38"/>
      <c r="S47" s="39">
        <f>+L47+M47+N47+R47+Q47</f>
        <v>0</v>
      </c>
      <c r="T47" s="31"/>
      <c r="U47" s="3"/>
    </row>
    <row r="48" spans="1:28" s="2" customFormat="1" ht="25.5" thickTop="1" thickBot="1">
      <c r="A48" s="395" t="s">
        <v>298</v>
      </c>
      <c r="B48" s="396"/>
      <c r="C48" s="396"/>
      <c r="D48" s="396"/>
      <c r="E48" s="397"/>
      <c r="F48" s="40">
        <f t="shared" ref="F48:S48" si="5">+F45+F46+F47</f>
        <v>0</v>
      </c>
      <c r="G48" s="40">
        <f t="shared" si="5"/>
        <v>0</v>
      </c>
      <c r="H48" s="40">
        <f t="shared" si="5"/>
        <v>0</v>
      </c>
      <c r="I48" s="40">
        <f t="shared" si="5"/>
        <v>0</v>
      </c>
      <c r="J48" s="40">
        <f t="shared" si="5"/>
        <v>0</v>
      </c>
      <c r="K48" s="40">
        <f t="shared" si="5"/>
        <v>0</v>
      </c>
      <c r="L48" s="40">
        <f t="shared" si="5"/>
        <v>0</v>
      </c>
      <c r="M48" s="40">
        <f t="shared" si="5"/>
        <v>0</v>
      </c>
      <c r="N48" s="40">
        <f t="shared" si="5"/>
        <v>0</v>
      </c>
      <c r="O48" s="40">
        <f t="shared" si="5"/>
        <v>0</v>
      </c>
      <c r="P48" s="40">
        <f t="shared" si="5"/>
        <v>0</v>
      </c>
      <c r="Q48" s="40">
        <f t="shared" si="5"/>
        <v>0</v>
      </c>
      <c r="R48" s="40">
        <f t="shared" si="5"/>
        <v>0</v>
      </c>
      <c r="S48" s="40">
        <f t="shared" si="5"/>
        <v>0</v>
      </c>
      <c r="T48" s="31"/>
      <c r="U48" s="3"/>
    </row>
    <row r="49" spans="1:21" s="2" customFormat="1" ht="10.5" customHeight="1" thickTop="1">
      <c r="A49" s="41"/>
      <c r="B49" s="41"/>
      <c r="C49" s="41"/>
      <c r="D49" s="41"/>
      <c r="E49" s="42"/>
      <c r="F49" s="42"/>
      <c r="G49" s="42"/>
      <c r="H49" s="42"/>
      <c r="I49" s="42"/>
      <c r="J49" s="42"/>
      <c r="K49" s="42"/>
      <c r="L49" s="42"/>
      <c r="M49" s="43"/>
      <c r="N49" s="43"/>
      <c r="O49" s="43"/>
      <c r="P49" s="43"/>
      <c r="Q49" s="43"/>
      <c r="R49" s="43"/>
      <c r="S49" s="43"/>
      <c r="T49" s="19"/>
      <c r="U49" s="3"/>
    </row>
    <row r="50" spans="1:21" s="2" customFormat="1" ht="13.5" customHeight="1">
      <c r="G50" s="23"/>
      <c r="I50" s="23"/>
      <c r="U50" s="3"/>
    </row>
    <row r="51" spans="1:21" s="2" customFormat="1" ht="24">
      <c r="A51" s="44" t="s">
        <v>91</v>
      </c>
      <c r="B51" s="398" t="s">
        <v>299</v>
      </c>
      <c r="C51" s="398"/>
      <c r="D51" s="398"/>
      <c r="E51" s="398"/>
      <c r="F51" s="398"/>
      <c r="G51" s="398"/>
      <c r="H51" s="398"/>
      <c r="I51" s="398"/>
      <c r="J51" s="398"/>
      <c r="K51" s="398"/>
      <c r="L51" s="398"/>
      <c r="M51" s="398"/>
      <c r="N51" s="398"/>
      <c r="O51" s="398"/>
      <c r="P51" s="398"/>
      <c r="Q51" s="398"/>
      <c r="R51" s="398"/>
      <c r="S51" s="398"/>
      <c r="T51" s="45"/>
      <c r="U51" s="3"/>
    </row>
  </sheetData>
  <mergeCells count="60">
    <mergeCell ref="A45:E45"/>
    <mergeCell ref="A46:E46"/>
    <mergeCell ref="A47:E47"/>
    <mergeCell ref="A48:E48"/>
    <mergeCell ref="B51:S51"/>
    <mergeCell ref="O43:Q43"/>
    <mergeCell ref="R43:R44"/>
    <mergeCell ref="S43:S44"/>
    <mergeCell ref="A38:D38"/>
    <mergeCell ref="A39:D39"/>
    <mergeCell ref="A40:D40"/>
    <mergeCell ref="A42:Q42"/>
    <mergeCell ref="R42:S42"/>
    <mergeCell ref="A43:E44"/>
    <mergeCell ref="F43:L43"/>
    <mergeCell ref="A37:D37"/>
    <mergeCell ref="J27:K27"/>
    <mergeCell ref="A28:K28"/>
    <mergeCell ref="A29:D31"/>
    <mergeCell ref="E29:I30"/>
    <mergeCell ref="J29:J31"/>
    <mergeCell ref="K29:K31"/>
    <mergeCell ref="A32:D32"/>
    <mergeCell ref="A33:D33"/>
    <mergeCell ref="A34:D34"/>
    <mergeCell ref="A35:D35"/>
    <mergeCell ref="A36:D36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N5:N6"/>
    <mergeCell ref="A15:D15"/>
    <mergeCell ref="A16:D16"/>
    <mergeCell ref="E4:E7"/>
    <mergeCell ref="F4:S4"/>
    <mergeCell ref="F5:L5"/>
    <mergeCell ref="M5:M6"/>
    <mergeCell ref="O5:Q6"/>
    <mergeCell ref="A1:S1"/>
    <mergeCell ref="A2:S2"/>
    <mergeCell ref="A3:Q3"/>
    <mergeCell ref="R3:S3"/>
    <mergeCell ref="A21:D21"/>
    <mergeCell ref="A14:D14"/>
    <mergeCell ref="R5:R7"/>
    <mergeCell ref="S5:S7"/>
    <mergeCell ref="F6:L6"/>
    <mergeCell ref="A13:D13"/>
    <mergeCell ref="A9:D9"/>
    <mergeCell ref="A10:D10"/>
    <mergeCell ref="A11:D11"/>
    <mergeCell ref="A12:D12"/>
    <mergeCell ref="A8:D8"/>
    <mergeCell ref="A4:D7"/>
  </mergeCells>
  <printOptions horizontalCentered="1"/>
  <pageMargins left="0.11811023622047245" right="0" top="0.39370078740157483" bottom="0.15748031496062992" header="0.23622047244094491" footer="0"/>
  <pageSetup paperSize="9" scale="55" fitToWidth="0" orientation="landscape" r:id="rId1"/>
  <headerFooter>
    <oddHeader>&amp;Rหน้าที่ &amp;P / &amp;N</oddHeader>
  </headerFooter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5</vt:i4>
      </vt:variant>
      <vt:variant>
        <vt:lpstr>ช่วงที่มีชื่อ</vt:lpstr>
      </vt:variant>
      <vt:variant>
        <vt:i4>1</vt:i4>
      </vt:variant>
    </vt:vector>
  </HeadingPairs>
  <TitlesOfParts>
    <vt:vector size="6" baseType="lpstr">
      <vt:lpstr>สรุปแผนงานบุคลากรภาครัฐ 66</vt:lpstr>
      <vt:lpstr>1.เงินเดือน +เงินเพิ่มอื่น</vt:lpstr>
      <vt:lpstr>2.ค่าจ้างประจำ+เงินเพิ่มอื่น</vt:lpstr>
      <vt:lpstr>3. พนักงานราชการ+เงินควบ</vt:lpstr>
      <vt:lpstr>4. กรอบอัตรากำลัง</vt:lpstr>
      <vt:lpstr>'สรุปแผนงานบุคลากรภาครัฐ 66'!Print_Titles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ณิทนันฑ์  แสงสีทา</dc:creator>
  <cp:lastModifiedBy>DSD2021_01</cp:lastModifiedBy>
  <cp:lastPrinted>2021-11-04T08:36:01Z</cp:lastPrinted>
  <dcterms:created xsi:type="dcterms:W3CDTF">2018-10-24T04:13:29Z</dcterms:created>
  <dcterms:modified xsi:type="dcterms:W3CDTF">2021-11-04T08:36:18Z</dcterms:modified>
</cp:coreProperties>
</file>