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45" yWindow="300" windowWidth="12735" windowHeight="10410"/>
  </bookViews>
  <sheets>
    <sheet name="สรุป" sheetId="2" r:id="rId1"/>
    <sheet name="ยานยนต์" sheetId="4" r:id="rId2"/>
    <sheet name="ท่องเที่ยว" sheetId="5" r:id="rId3"/>
    <sheet name="ภาคอุตสาหกรรม" sheetId="6" r:id="rId4"/>
    <sheet name="ส่งเสริมการประกอบอาชีพ" sheetId="7" r:id="rId5"/>
    <sheet name="ทดสอบ" sheetId="9" r:id="rId6"/>
    <sheet name="รองรับการจ่ายค่าจ้าง" sheetId="8" r:id="rId7"/>
  </sheets>
  <definedNames>
    <definedName name="_xlnm.Print_Titles" localSheetId="5">ทดสอบ!$1:$6</definedName>
    <definedName name="_xlnm.Print_Titles" localSheetId="2">ท่องเที่ยว!$2:$6</definedName>
    <definedName name="_xlnm.Print_Titles" localSheetId="3">ภาคอุตสาหกรรม!$2:$6</definedName>
    <definedName name="_xlnm.Print_Titles" localSheetId="1">ยานยนต์!$2:$6</definedName>
    <definedName name="_xlnm.Print_Titles" localSheetId="6">รองรับการจ่ายค่าจ้าง!$2:$5</definedName>
    <definedName name="_xlnm.Print_Titles" localSheetId="4">ส่งเสริมการประกอบอาชีพ!$1:$3</definedName>
    <definedName name="_xlnm.Print_Titles" localSheetId="0">สรุป!$1:$3</definedName>
  </definedNames>
  <calcPr calcId="125725"/>
</workbook>
</file>

<file path=xl/calcChain.xml><?xml version="1.0" encoding="utf-8"?>
<calcChain xmlns="http://schemas.openxmlformats.org/spreadsheetml/2006/main">
  <c r="F26" i="2"/>
  <c r="D26"/>
  <c r="C26"/>
  <c r="E26" s="1"/>
  <c r="J51" i="7"/>
  <c r="I51"/>
  <c r="H51"/>
  <c r="G51"/>
  <c r="J33"/>
  <c r="I33"/>
  <c r="H33"/>
  <c r="G33"/>
  <c r="I17" i="9"/>
  <c r="H17"/>
  <c r="G17"/>
  <c r="F17"/>
  <c r="G52" i="7" l="1"/>
  <c r="C43" i="2" s="1"/>
  <c r="E43" s="1"/>
  <c r="F18" i="9"/>
  <c r="C34" i="2" s="1"/>
  <c r="I52" i="7"/>
  <c r="D43" i="2" s="1"/>
  <c r="G34" i="7"/>
  <c r="C42" i="2" s="1"/>
  <c r="I34" i="7"/>
  <c r="D42" i="2" s="1"/>
  <c r="H18" i="9"/>
  <c r="D34" i="2" s="1"/>
  <c r="F43" l="1"/>
  <c r="E34"/>
  <c r="F34"/>
  <c r="E42"/>
  <c r="F42"/>
  <c r="J15" i="8" l="1"/>
  <c r="I15"/>
  <c r="H15"/>
  <c r="G15"/>
  <c r="J16" i="7"/>
  <c r="I16"/>
  <c r="H16"/>
  <c r="G16"/>
  <c r="C30" i="2"/>
  <c r="E30" s="1"/>
  <c r="D6"/>
  <c r="F6" s="1"/>
  <c r="F47"/>
  <c r="E47"/>
  <c r="C6"/>
  <c r="E6" s="1"/>
  <c r="J21" i="6"/>
  <c r="I21"/>
  <c r="H21"/>
  <c r="G21"/>
  <c r="J13"/>
  <c r="I13"/>
  <c r="H13"/>
  <c r="G13"/>
  <c r="G14" s="1"/>
  <c r="D23" i="2"/>
  <c r="J18" i="5"/>
  <c r="I18"/>
  <c r="H18"/>
  <c r="G18"/>
  <c r="I12"/>
  <c r="D25" i="2" s="1"/>
  <c r="J11" i="5"/>
  <c r="I11"/>
  <c r="H11"/>
  <c r="G11"/>
  <c r="J18" i="4"/>
  <c r="I18"/>
  <c r="H18"/>
  <c r="G18"/>
  <c r="J11"/>
  <c r="I11"/>
  <c r="H11"/>
  <c r="G11"/>
  <c r="I14" i="6" l="1"/>
  <c r="D30" i="2" s="1"/>
  <c r="F30" s="1"/>
  <c r="I22" i="6"/>
  <c r="D31" i="2" s="1"/>
  <c r="G16" i="8"/>
  <c r="C35" i="2" s="1"/>
  <c r="I16" i="8"/>
  <c r="D35" i="2" s="1"/>
  <c r="D32" s="1"/>
  <c r="I17" i="7"/>
  <c r="D41" i="2" s="1"/>
  <c r="G17" i="7"/>
  <c r="C41" i="2" s="1"/>
  <c r="G22" i="6"/>
  <c r="C31" i="2" s="1"/>
  <c r="C29" s="1"/>
  <c r="F25"/>
  <c r="G19" i="5"/>
  <c r="G12"/>
  <c r="C25" i="2" s="1"/>
  <c r="I19" i="5"/>
  <c r="I12" i="4"/>
  <c r="D21" i="2" s="1"/>
  <c r="D20"/>
  <c r="I19" i="4"/>
  <c r="G19"/>
  <c r="G12"/>
  <c r="C21" i="2" s="1"/>
  <c r="D29" l="1"/>
  <c r="D17" s="1"/>
  <c r="D16" s="1"/>
  <c r="E29"/>
  <c r="E31"/>
  <c r="F31"/>
  <c r="F35"/>
  <c r="C32"/>
  <c r="E35"/>
  <c r="F41"/>
  <c r="D39"/>
  <c r="C39"/>
  <c r="E41"/>
  <c r="C23"/>
  <c r="E25"/>
  <c r="E21"/>
  <c r="F21"/>
  <c r="C20"/>
  <c r="B9"/>
  <c r="B5" s="1"/>
  <c r="B6"/>
  <c r="B37"/>
  <c r="B16"/>
  <c r="B17"/>
  <c r="B57"/>
  <c r="B50"/>
  <c r="B51"/>
  <c r="B39"/>
  <c r="B32"/>
  <c r="B33"/>
  <c r="B29"/>
  <c r="B23"/>
  <c r="B20"/>
  <c r="B7"/>
  <c r="F29" l="1"/>
  <c r="D5"/>
  <c r="D4" s="1"/>
  <c r="F32"/>
  <c r="E32"/>
  <c r="D37"/>
  <c r="F39"/>
  <c r="C37"/>
  <c r="E37" s="1"/>
  <c r="E39"/>
  <c r="C17"/>
  <c r="E23"/>
  <c r="F23"/>
  <c r="E20"/>
  <c r="F20"/>
  <c r="B4"/>
  <c r="F37" l="1"/>
  <c r="E17"/>
  <c r="F17"/>
  <c r="C16"/>
  <c r="C5" l="1"/>
  <c r="E16"/>
  <c r="F16"/>
  <c r="E5" l="1"/>
  <c r="F5"/>
  <c r="C4"/>
  <c r="E4" l="1"/>
  <c r="F4"/>
</calcChain>
</file>

<file path=xl/sharedStrings.xml><?xml version="1.0" encoding="utf-8"?>
<sst xmlns="http://schemas.openxmlformats.org/spreadsheetml/2006/main" count="362" uniqueCount="151">
  <si>
    <t>ยุทธศาสตร์/แผนงาน/ผลผลิต</t>
  </si>
  <si>
    <t>ผลการดำเนินงาน (คน)</t>
  </si>
  <si>
    <t>ร้อยละของผลการดำเนินงาน</t>
  </si>
  <si>
    <t>ร้อยละของผู้ผ่าน</t>
  </si>
  <si>
    <t>ผู้ผ่านฯ
(คน)</t>
  </si>
  <si>
    <t>แผนงาน
ทั้งปี (คน)</t>
  </si>
  <si>
    <t xml:space="preserve">ศูนย์พัฒนาฝีมือแรงงานจังหวัดยโสธร                                                             </t>
  </si>
  <si>
    <t>ศูนย์ฯ ดำเนินการเอง</t>
  </si>
  <si>
    <t xml:space="preserve">รวมทั้งสิ้น </t>
  </si>
  <si>
    <t>เอกชน/สถานประกอบการดำเนินการ</t>
  </si>
  <si>
    <t>โครงการ 1 พัฒนาฝีมือแรงงานร่วมเทิดทูนสถาบันพระมหากษัตริย์</t>
  </si>
  <si>
    <t>โครงการ 5 ฝึกอบรมฝีมือแรงงานรองรับระบบขนส่งด้านโลจิสติกส์และก่อสร้าง</t>
  </si>
  <si>
    <t xml:space="preserve">     ยกระดับฝีมือแรงงาน(18-60 ชม.)</t>
  </si>
  <si>
    <t xml:space="preserve">        รายการ เพิ่มผลิตภาพแรงงานไทย</t>
  </si>
  <si>
    <t>โครงการ 7 เพิ่มผลิตภาพแรงงานไทย</t>
  </si>
  <si>
    <t>โครงการ 8  พัฒนาศักยภาพแรงงานรองรับภาคอุตสาหกรรมและบริการเพื่อการแข่งขัน</t>
  </si>
  <si>
    <t xml:space="preserve">     กิจกรรมหลัก : ฝึกอบรมฝีมือแรงงานรองรับภาคอุตสาหกรรมและบริการ</t>
  </si>
  <si>
    <t xml:space="preserve">     1) รายการ อบรมเพิ่มขีดความสามารถด้านภาษาให้แก่แรงงานไทย</t>
  </si>
  <si>
    <t xml:space="preserve">     2) รายการ ฝึกอบรมผู้ประกอบอาหารรองรับครัวไทยสู่ครัวโลก</t>
  </si>
  <si>
    <t xml:space="preserve">     3) รายการ ฝึกอบรมฝีมือแรงงานส่งเสริมภาคอุตสาหกรรมยานยนต์และชิ้นส่วน</t>
  </si>
  <si>
    <t xml:space="preserve">          -ยกระดับฝีมือแรงงาน(18-60 ชม.)</t>
  </si>
  <si>
    <t xml:space="preserve">          -เตรียมเข้าทำงาน(280-560 ชม.)</t>
  </si>
  <si>
    <t xml:space="preserve">     4) รายการ ฝึกอบรมฝีมือแรงงานไทยเพื่อส่งเสริมความสามารถของภาคบริการ</t>
  </si>
  <si>
    <t>และการท่องเที่ยว</t>
  </si>
  <si>
    <t xml:space="preserve">     5) รายการ พัฒนาบุคลากรด้านการท่องเที่ยวให้ได้มาตรฐานสมรรถนะร่วมวิชาชีพ</t>
  </si>
  <si>
    <t>การท่องเที่ยวอาเซียน</t>
  </si>
  <si>
    <t xml:space="preserve">     6) รายการ ฝึกอบรมฝีมือแรงงานไทยขับเคลื่อนการแข่งขันภาคอุตสาหกรรม</t>
  </si>
  <si>
    <t xml:space="preserve">          -เตรียมเข้าทำงาน(280-840 ชม.)</t>
  </si>
  <si>
    <t xml:space="preserve">       กิจกรรมหลัก : ทดสอบมาตรฐานฝีมือแรงงาน</t>
  </si>
  <si>
    <t xml:space="preserve">     1) รายการ ทดสอบมาตรฐานฝีมือแรงงานแห่งชาติ</t>
  </si>
  <si>
    <t xml:space="preserve">          -แรงงานทั่วไป หรือนักศึกษาที่จบการศึกษาระดับ ปวช.ขึ้นไป</t>
  </si>
  <si>
    <t xml:space="preserve">     2) รายการ พัฒนาศักยภาพแรงงานเพื่อรองรับการจ่ายค่าจ้างตามมาตรฐานฝีมือ </t>
  </si>
  <si>
    <t>ผลผลิตที่ 1 พัฒนาศักยภาพฝีมือแรงงานทั้งระบบให้สอดคล้องกับความต้องการของตลาด</t>
  </si>
  <si>
    <t>แรงงาน และการประกอบอาชีพ</t>
  </si>
  <si>
    <t xml:space="preserve">     กิจกรรม พัฒนาฝีมือเพื่อส่งเสริมการประกอบอาชีพ</t>
  </si>
  <si>
    <t xml:space="preserve">          -กลุ่ม OTOP และกลุ่มอาชีพ</t>
  </si>
  <si>
    <t xml:space="preserve">          -ทหารก่อนปลดประจำการ</t>
  </si>
  <si>
    <t xml:space="preserve">          -แรงงานนอกระบบ</t>
  </si>
  <si>
    <t xml:space="preserve">          -กลุ่มเกษตรกรที่ต้องการฝึกสาขาช่างและบริการ</t>
  </si>
  <si>
    <t xml:space="preserve">          -ผู้ถูกเลิกจ้าง ว่างงาน</t>
  </si>
  <si>
    <t xml:space="preserve">     กิจกรรม ส่งเสริมและสนับสนุนให้สถานประกอบกิจการดำเนินการฝึกอบรมฝีมือแรงงาน</t>
  </si>
  <si>
    <t>ตาม พ.ร.บ. ส่งเสริมฯ</t>
  </si>
  <si>
    <t xml:space="preserve">     1) รายการ รับรองหลักสูตร และค่าใช้จ่ายในการฝึกอบรมฝีมือแรงงานของสถานประกอบ</t>
  </si>
  <si>
    <t xml:space="preserve">     2) รายการตรวจติดตามสถานประกอบกิจการดำเนินการฝึกอบรมตาม พ.ร.บ. ส่งเสริมฯ(แห่ง)</t>
  </si>
  <si>
    <t>กิจการ ตาม พ.ร.บ. ส่งเสริมฯ(คน)</t>
  </si>
  <si>
    <t>โครงการที่ 9  ฝึกอบรมแรงงานกลุ่มเป้าหมายเฉพาะเพื่อเพิ่มโอกาสในการประกอบอาชีพ</t>
  </si>
  <si>
    <t xml:space="preserve">     กิจกรรม ฝึกอบรมแรงงานกลุ่มเป้าหมายเฉพาะเพื่อเพื่อมโอกาสในการประกอบอาชีพ</t>
  </si>
  <si>
    <t xml:space="preserve">          -ผู้ประสบภัยธรรมชาติ</t>
  </si>
  <si>
    <t xml:space="preserve">          -ผู้ผ่านการบำบัดยาเสพติด</t>
  </si>
  <si>
    <t xml:space="preserve">          -ผู้ต้องขัง</t>
  </si>
  <si>
    <t>โครงการที่ 10 ฝึกอบรมแรงงานผู้สูงอายุเพื่อเพิ่มโอกาสในการประกอบอาชีพ</t>
  </si>
  <si>
    <t xml:space="preserve">     กิจกรรม  ฝึกอบรมแรงงานผู้สูงอายุเพื่อเพิ่มโอกาสในการประกอบอาชีพ</t>
  </si>
  <si>
    <t xml:space="preserve">     กิจกรรม ฝึกอบรมฝีมือแรงงานตามโครงการอันเนื่องมาจากพระราชดำริ</t>
  </si>
  <si>
    <t xml:space="preserve">          -โลจิสติกส์</t>
  </si>
  <si>
    <t xml:space="preserve">      ฝึกอาชีพเสริม(18-30 ชม.)(ก่อสร้าง)</t>
  </si>
  <si>
    <t>ลำดับ
ที่</t>
  </si>
  <si>
    <t>หลักสูตร</t>
  </si>
  <si>
    <t>สาขา</t>
  </si>
  <si>
    <t>ชั่วโมงฝึก</t>
  </si>
  <si>
    <t>สถานที่ฝึก</t>
  </si>
  <si>
    <t>ระยะเวลาฝึก</t>
  </si>
  <si>
    <t>จำนวนผู้รับการฝึก</t>
  </si>
  <si>
    <t>จำนวนผู้ผ่านการฝึก</t>
  </si>
  <si>
    <t>หมายเหตุ</t>
  </si>
  <si>
    <t>(ชม.)</t>
  </si>
  <si>
    <t>ชาย(คน)</t>
  </si>
  <si>
    <t>หญิง(คน)</t>
  </si>
  <si>
    <t>เตรียมเข้าทำงาน</t>
  </si>
  <si>
    <t>ช่างซ่อมเครื่องยนต์</t>
  </si>
  <si>
    <t>ศพจ.ยโสธร</t>
  </si>
  <si>
    <t>-</t>
  </si>
  <si>
    <t>รวม</t>
  </si>
  <si>
    <t>อาชีพเสริม</t>
  </si>
  <si>
    <t>ยกระดับฝีมือ</t>
  </si>
  <si>
    <t>โครงการ พัฒนาศักยภาพแรงงานรองรับภาคอุตสาหกรรมและบริการเพื่อการแข่งขัน</t>
  </si>
  <si>
    <t>กิจกรรม  ฝึกอบรมฝีมือแรงงานรองรับภาคอุตสาหกรรมและบริการ</t>
  </si>
  <si>
    <t>รายการ   ฝึกอบรมฝีมือแรงงานส่งเสริมภาคอุตสาหกรรมยานยนต์และชิ้นส่วน</t>
  </si>
  <si>
    <t>ช่างซ่อมรถจักรยานยนต์</t>
  </si>
  <si>
    <t>10 ต.ค. 59 - 5 เม.ย. 60</t>
  </si>
  <si>
    <t>แผนงาน พัฒนาและยกระดับผลิตภาพแรงงาน</t>
  </si>
  <si>
    <t>รายการ   ฝึกอบรมฝีมือแรงงานไทยเพื่อส่งเสริมความสามารถของภาคบริการและการท่องเที่ยว</t>
  </si>
  <si>
    <t>ยกระดับ</t>
  </si>
  <si>
    <t>ช่างแต่งผมสตรี</t>
  </si>
  <si>
    <t>นวดไทยและยวดเท้าเพื่อสุขภาพ</t>
  </si>
  <si>
    <t>10 ต.ค. 59 - 12 ม.ค. 60</t>
  </si>
  <si>
    <t>10 ต.ค. 59 - 18 ม.ค. 60</t>
  </si>
  <si>
    <t>รายการ   ฝึกอบรมฝีมือแรงงานไทยขับเคลื่อนการแข่งขันภาคอุตสาหกรรม</t>
  </si>
  <si>
    <t>ช่างเครื่องทำความเย็นและปรับ</t>
  </si>
  <si>
    <t>อากาศในบ้านและการพาณิชย์</t>
  </si>
  <si>
    <t>ขนาดเล็ก</t>
  </si>
  <si>
    <t>10 ต.ค. 59 - 5 มี.ค. 60</t>
  </si>
  <si>
    <t>ช่างซ่อมไมโครคอมพิวเตอร์</t>
  </si>
  <si>
    <t>"</t>
  </si>
  <si>
    <t xml:space="preserve">          -ก่อสร้างรองรับการพัฒนาโครงสร้างพื้นฐาน</t>
  </si>
  <si>
    <t>การซ่อมบำรุงระบบเครือข่าย</t>
  </si>
  <si>
    <t>คอมพิวเตอร์</t>
  </si>
  <si>
    <t>31 ต.ค. 59 - 4 พ.ย. 59</t>
  </si>
  <si>
    <t>กลุ่มทหารก่อนปลดประจำการ</t>
  </si>
  <si>
    <t>การซ่อมบำรุงอุปกรณ์ไฟฟ้า</t>
  </si>
  <si>
    <t>กรมทหารราบที่ 16</t>
  </si>
  <si>
    <t>20 - 24 ต.ค. 59</t>
  </si>
  <si>
    <t>เทคนิคการติดตั้งจานดาวเทียม</t>
  </si>
  <si>
    <t>ช่างซ่อมเครื่องยนต์เล็กเพื่อ</t>
  </si>
  <si>
    <t>การเกษตร</t>
  </si>
  <si>
    <t>ช่างปูกระเบื้อง</t>
  </si>
  <si>
    <t>การทาสีอาคาร</t>
  </si>
  <si>
    <t>โครงการ   พัฒนาศักยภาพแรงงานรองรับภาคอุตสาหกรรมและบริการเพื่อการแข่งขัน</t>
  </si>
  <si>
    <t>กิจกรรม กิจกรรมหลัก : ทดสอบมาตรฐานฝีมือแรงงาน</t>
  </si>
  <si>
    <t>รายการ พัฒนาศักยภาพแรงงานเพื่อรองรับการจ่ายค่าจ้างตามมาตรฐานฝีมือ</t>
  </si>
  <si>
    <t>กิจกรรม  พัฒนาฝีมือเพื่อส่งเสริมการประกอบอาชีพ</t>
  </si>
  <si>
    <t>ช่างไฟฟ้าภายในอาคาร ระดับ 1</t>
  </si>
  <si>
    <t>22 - 24 ต.ค. 59</t>
  </si>
  <si>
    <t>ระดับ</t>
  </si>
  <si>
    <t>สถานที่ทดสอบ</t>
  </si>
  <si>
    <t>ช่วงวันที่ทดสอบ</t>
  </si>
  <si>
    <t>จำนวนผู้เข้าทดสอบ</t>
  </si>
  <si>
    <t>จำนวนผู้ผ่านการทดสอบ</t>
  </si>
  <si>
    <t>แรงงานทั่วไป หรือนักศึกษาที่จบการศึกษาระดับ ปวช.ขึ้นไป</t>
  </si>
  <si>
    <t>กลุ่มแรงงานนอกระบบ</t>
  </si>
  <si>
    <t>การทำตะกร้าจากเส้นเชือกฟาง</t>
  </si>
  <si>
    <t>บ.ดงจงอาง ต.บึงแก</t>
  </si>
  <si>
    <t>อ.มหาชนะชัย</t>
  </si>
  <si>
    <t>26 - 30 ต.ค. 59</t>
  </si>
  <si>
    <t>5 - 7 พ.ย. 59</t>
  </si>
  <si>
    <t>บ.หนองเทา</t>
  </si>
  <si>
    <t>ต.นาแก อ.มหาชนะชัย</t>
  </si>
  <si>
    <t>1 - 5 พ.ย. 59</t>
  </si>
  <si>
    <t>กลุ่มเกษตรกรที่ต้องการฝึกสาขาช่างและบริการ</t>
  </si>
  <si>
    <t>การเย็บจักรอุตสาหกรรม</t>
  </si>
  <si>
    <t>บ.โนนเปือย</t>
  </si>
  <si>
    <t>ต.โนนเปือย อ.กุดชุม</t>
  </si>
  <si>
    <t>27 ต.ค. - 5 พ.ย. 59</t>
  </si>
  <si>
    <t>การทำกระเป๋าจากเชือกร่ม</t>
  </si>
  <si>
    <t>บ.ทรัพย์เจริญ</t>
  </si>
  <si>
    <t>ต.คำไผ่ อ.ไทบเจริญ</t>
  </si>
  <si>
    <t>ช่างไฟฟ้าภายในอาคาร</t>
  </si>
  <si>
    <t>24 - 25 ต.ค. 59</t>
  </si>
  <si>
    <t>8 พ.ย. 59</t>
  </si>
  <si>
    <t>การเดินสายไฟฟ้าภายในอาคาร</t>
  </si>
  <si>
    <t>วัดบ้านขั้นไดใหญ่</t>
  </si>
  <si>
    <t>ต. ขั้นไดใหญ่ อ.เมือง</t>
  </si>
  <si>
    <t>10 - 14 พ.ย. 59</t>
  </si>
  <si>
    <t>12 พ.ย. 59</t>
  </si>
  <si>
    <t>ผลการพัฒนาฝีมือแรงงาน ประจำปีงบประมาณ 2560</t>
  </si>
  <si>
    <t>18 - 20 พ.ย. 59</t>
  </si>
  <si>
    <t>ช่างตัดเย็บเสื้อผ้าสตรี</t>
  </si>
  <si>
    <t>26 - 28 พ.ย. 59</t>
  </si>
  <si>
    <t>6 ธ.ค. 59</t>
  </si>
  <si>
    <t>การพัฒนาทีมงานเพื่อความเป็นเลิศ</t>
  </si>
  <si>
    <t>3 - 5 ธันวาคม 2559</t>
  </si>
  <si>
    <t>ข้อมูลวันที่ 14 ธันวาคม 2559</t>
  </si>
</sst>
</file>

<file path=xl/styles.xml><?xml version="1.0" encoding="utf-8"?>
<styleSheet xmlns="http://schemas.openxmlformats.org/spreadsheetml/2006/main">
  <numFmts count="2">
    <numFmt numFmtId="187" formatCode="#,##0.0"/>
    <numFmt numFmtId="188" formatCode="0.0"/>
  </numFmts>
  <fonts count="18">
    <font>
      <sz val="11"/>
      <color theme="1"/>
      <name val="Tahoma"/>
      <family val="2"/>
      <charset val="222"/>
      <scheme val="minor"/>
    </font>
    <font>
      <sz val="13"/>
      <name val="TH SarabunPSK"/>
      <family val="2"/>
    </font>
    <font>
      <b/>
      <sz val="13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11"/>
      <color indexed="8"/>
      <name val="Calibri"/>
      <family val="2"/>
      <charset val="222"/>
    </font>
    <font>
      <b/>
      <sz val="16"/>
      <name val="TH SarabunPSK"/>
      <family val="2"/>
    </font>
    <font>
      <b/>
      <sz val="12"/>
      <name val="TH SarabunPSK"/>
      <family val="2"/>
    </font>
    <font>
      <sz val="11"/>
      <name val="TH SarabunPSK"/>
      <family val="2"/>
    </font>
    <font>
      <b/>
      <sz val="13.5"/>
      <name val="TH SarabunPSK"/>
      <family val="2"/>
    </font>
    <font>
      <sz val="14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sz val="11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15">
    <xf numFmtId="0" fontId="0" fillId="0" borderId="0" xfId="0"/>
    <xf numFmtId="0" fontId="1" fillId="0" borderId="0" xfId="0" applyFont="1" applyAlignment="1">
      <alignment horizontal="left"/>
    </xf>
    <xf numFmtId="0" fontId="4" fillId="0" borderId="0" xfId="0" applyFont="1" applyBorder="1"/>
    <xf numFmtId="0" fontId="4" fillId="0" borderId="0" xfId="1" applyFont="1"/>
    <xf numFmtId="0" fontId="4" fillId="0" borderId="0" xfId="1" applyFont="1" applyBorder="1"/>
    <xf numFmtId="0" fontId="2" fillId="0" borderId="1" xfId="1" applyFont="1" applyBorder="1" applyAlignment="1">
      <alignment horizontal="right"/>
    </xf>
    <xf numFmtId="0" fontId="4" fillId="0" borderId="0" xfId="0" applyFont="1" applyAlignment="1">
      <alignment horizontal="left"/>
    </xf>
    <xf numFmtId="0" fontId="3" fillId="0" borderId="1" xfId="1" applyFont="1" applyFill="1" applyBorder="1" applyAlignment="1">
      <alignment horizontal="right"/>
    </xf>
    <xf numFmtId="0" fontId="2" fillId="0" borderId="1" xfId="0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top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top" wrapText="1"/>
    </xf>
    <xf numFmtId="0" fontId="8" fillId="0" borderId="0" xfId="0" applyFont="1" applyBorder="1"/>
    <xf numFmtId="0" fontId="7" fillId="0" borderId="2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right" vertical="center"/>
    </xf>
    <xf numFmtId="9" fontId="1" fillId="0" borderId="0" xfId="0" applyNumberFormat="1" applyFont="1" applyBorder="1" applyAlignment="1">
      <alignment horizontal="center"/>
    </xf>
    <xf numFmtId="4" fontId="1" fillId="2" borderId="0" xfId="1" applyNumberFormat="1" applyFont="1" applyFill="1" applyBorder="1" applyAlignment="1">
      <alignment horizontal="center"/>
    </xf>
    <xf numFmtId="0" fontId="2" fillId="0" borderId="1" xfId="1" applyFont="1" applyFill="1" applyBorder="1" applyAlignment="1">
      <alignment horizontal="left"/>
    </xf>
    <xf numFmtId="0" fontId="2" fillId="0" borderId="1" xfId="1" applyFont="1" applyFill="1" applyBorder="1" applyAlignment="1">
      <alignment horizontal="center"/>
    </xf>
    <xf numFmtId="0" fontId="1" fillId="0" borderId="5" xfId="1" applyFont="1" applyFill="1" applyBorder="1" applyAlignment="1"/>
    <xf numFmtId="0" fontId="1" fillId="0" borderId="5" xfId="0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left"/>
    </xf>
    <xf numFmtId="0" fontId="1" fillId="0" borderId="1" xfId="1" applyFont="1" applyFill="1" applyBorder="1"/>
    <xf numFmtId="0" fontId="1" fillId="0" borderId="2" xfId="1" applyFont="1" applyFill="1" applyBorder="1"/>
    <xf numFmtId="0" fontId="1" fillId="0" borderId="3" xfId="1" applyFont="1" applyFill="1" applyBorder="1"/>
    <xf numFmtId="0" fontId="2" fillId="0" borderId="5" xfId="0" applyNumberFormat="1" applyFont="1" applyFill="1" applyBorder="1" applyAlignment="1">
      <alignment horizontal="center"/>
    </xf>
    <xf numFmtId="0" fontId="2" fillId="0" borderId="2" xfId="0" applyNumberFormat="1" applyFont="1" applyFill="1" applyBorder="1" applyAlignment="1">
      <alignment horizontal="center"/>
    </xf>
    <xf numFmtId="3" fontId="2" fillId="0" borderId="5" xfId="0" applyNumberFormat="1" applyFont="1" applyBorder="1" applyAlignment="1">
      <alignment horizontal="center"/>
    </xf>
    <xf numFmtId="3" fontId="2" fillId="0" borderId="5" xfId="0" applyNumberFormat="1" applyFont="1" applyFill="1" applyBorder="1" applyAlignment="1">
      <alignment horizontal="center"/>
    </xf>
    <xf numFmtId="0" fontId="1" fillId="0" borderId="4" xfId="1" applyFont="1" applyFill="1" applyBorder="1"/>
    <xf numFmtId="187" fontId="2" fillId="0" borderId="5" xfId="0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/>
    </xf>
    <xf numFmtId="187" fontId="1" fillId="0" borderId="1" xfId="1" applyNumberFormat="1" applyFont="1" applyFill="1" applyBorder="1" applyAlignment="1">
      <alignment horizontal="center"/>
    </xf>
    <xf numFmtId="187" fontId="2" fillId="0" borderId="5" xfId="0" applyNumberFormat="1" applyFont="1" applyBorder="1" applyAlignment="1">
      <alignment horizontal="center"/>
    </xf>
    <xf numFmtId="187" fontId="2" fillId="0" borderId="4" xfId="0" applyNumberFormat="1" applyFont="1" applyBorder="1" applyAlignment="1">
      <alignment horizontal="center"/>
    </xf>
    <xf numFmtId="187" fontId="2" fillId="0" borderId="4" xfId="0" applyNumberFormat="1" applyFont="1" applyFill="1" applyBorder="1" applyAlignment="1">
      <alignment horizontal="center"/>
    </xf>
    <xf numFmtId="187" fontId="1" fillId="0" borderId="5" xfId="0" applyNumberFormat="1" applyFont="1" applyFill="1" applyBorder="1" applyAlignment="1">
      <alignment horizontal="center"/>
    </xf>
    <xf numFmtId="187" fontId="1" fillId="0" borderId="2" xfId="0" applyNumberFormat="1" applyFont="1" applyFill="1" applyBorder="1" applyAlignment="1">
      <alignment horizontal="center"/>
    </xf>
    <xf numFmtId="187" fontId="2" fillId="0" borderId="1" xfId="1" applyNumberFormat="1" applyFont="1" applyFill="1" applyBorder="1" applyAlignment="1">
      <alignment horizontal="center"/>
    </xf>
    <xf numFmtId="187" fontId="2" fillId="0" borderId="2" xfId="1" applyNumberFormat="1" applyFont="1" applyFill="1" applyBorder="1" applyAlignment="1">
      <alignment horizontal="center"/>
    </xf>
    <xf numFmtId="3" fontId="1" fillId="0" borderId="1" xfId="1" applyNumberFormat="1" applyFont="1" applyFill="1" applyBorder="1" applyAlignment="1">
      <alignment horizontal="center"/>
    </xf>
    <xf numFmtId="3" fontId="1" fillId="0" borderId="5" xfId="0" applyNumberFormat="1" applyFont="1" applyFill="1" applyBorder="1" applyAlignment="1">
      <alignment horizontal="center"/>
    </xf>
    <xf numFmtId="3" fontId="10" fillId="0" borderId="2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187" fontId="10" fillId="0" borderId="2" xfId="0" applyNumberFormat="1" applyFont="1" applyFill="1" applyBorder="1" applyAlignment="1">
      <alignment horizontal="center"/>
    </xf>
    <xf numFmtId="187" fontId="2" fillId="0" borderId="2" xfId="0" applyNumberFormat="1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188" fontId="2" fillId="0" borderId="2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188" fontId="1" fillId="0" borderId="2" xfId="0" applyNumberFormat="1" applyFont="1" applyBorder="1" applyAlignment="1">
      <alignment horizontal="center"/>
    </xf>
    <xf numFmtId="0" fontId="1" fillId="0" borderId="5" xfId="1" applyFont="1" applyFill="1" applyBorder="1" applyAlignment="1">
      <alignment horizontal="left"/>
    </xf>
    <xf numFmtId="0" fontId="1" fillId="0" borderId="1" xfId="1" applyFont="1" applyFill="1" applyBorder="1" applyAlignment="1"/>
    <xf numFmtId="3" fontId="2" fillId="0" borderId="1" xfId="1" applyNumberFormat="1" applyFont="1" applyFill="1" applyBorder="1" applyAlignment="1">
      <alignment horizontal="center"/>
    </xf>
    <xf numFmtId="0" fontId="1" fillId="0" borderId="5" xfId="1" applyFont="1" applyFill="1" applyBorder="1" applyAlignment="1">
      <alignment horizontal="center"/>
    </xf>
    <xf numFmtId="187" fontId="1" fillId="0" borderId="5" xfId="1" applyNumberFormat="1" applyFont="1" applyFill="1" applyBorder="1" applyAlignment="1">
      <alignment horizontal="center"/>
    </xf>
    <xf numFmtId="0" fontId="1" fillId="0" borderId="2" xfId="0" applyNumberFormat="1" applyFont="1" applyFill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7" xfId="0" applyFont="1" applyBorder="1"/>
    <xf numFmtId="0" fontId="14" fillId="0" borderId="8" xfId="0" applyFont="1" applyBorder="1" applyAlignment="1">
      <alignment horizontal="center"/>
    </xf>
    <xf numFmtId="0" fontId="14" fillId="0" borderId="8" xfId="0" applyFont="1" applyBorder="1"/>
    <xf numFmtId="0" fontId="14" fillId="0" borderId="9" xfId="0" applyFont="1" applyBorder="1" applyAlignment="1">
      <alignment horizontal="center"/>
    </xf>
    <xf numFmtId="0" fontId="14" fillId="0" borderId="9" xfId="0" applyFont="1" applyBorder="1"/>
    <xf numFmtId="0" fontId="14" fillId="0" borderId="10" xfId="0" applyFont="1" applyBorder="1" applyAlignment="1">
      <alignment horizontal="center"/>
    </xf>
    <xf numFmtId="0" fontId="14" fillId="0" borderId="10" xfId="0" applyFont="1" applyBorder="1"/>
    <xf numFmtId="0" fontId="14" fillId="0" borderId="11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0" xfId="0" applyFont="1" applyBorder="1"/>
    <xf numFmtId="0" fontId="14" fillId="0" borderId="1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4" fillId="0" borderId="13" xfId="0" applyFont="1" applyBorder="1"/>
    <xf numFmtId="0" fontId="14" fillId="0" borderId="14" xfId="0" applyFont="1" applyBorder="1" applyAlignment="1">
      <alignment horizontal="center"/>
    </xf>
    <xf numFmtId="0" fontId="14" fillId="0" borderId="14" xfId="0" applyFont="1" applyBorder="1"/>
    <xf numFmtId="0" fontId="14" fillId="0" borderId="3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49" fontId="14" fillId="0" borderId="8" xfId="0" applyNumberFormat="1" applyFont="1" applyBorder="1" applyAlignment="1">
      <alignment horizontal="center"/>
    </xf>
    <xf numFmtId="49" fontId="14" fillId="0" borderId="14" xfId="0" applyNumberFormat="1" applyFont="1" applyBorder="1" applyAlignment="1">
      <alignment horizontal="center"/>
    </xf>
    <xf numFmtId="49" fontId="14" fillId="0" borderId="9" xfId="0" applyNumberFormat="1" applyFont="1" applyBorder="1" applyAlignment="1">
      <alignment horizontal="center"/>
    </xf>
    <xf numFmtId="0" fontId="14" fillId="0" borderId="2" xfId="0" applyFont="1" applyBorder="1"/>
    <xf numFmtId="0" fontId="16" fillId="0" borderId="4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0" xfId="0" applyFont="1" applyBorder="1" applyAlignment="1">
      <alignment horizontal="center"/>
    </xf>
    <xf numFmtId="15" fontId="14" fillId="0" borderId="7" xfId="0" applyNumberFormat="1" applyFont="1" applyBorder="1" applyAlignment="1">
      <alignment horizontal="center"/>
    </xf>
    <xf numFmtId="15" fontId="14" fillId="0" borderId="8" xfId="0" applyNumberFormat="1" applyFont="1" applyBorder="1" applyAlignment="1">
      <alignment horizontal="center"/>
    </xf>
    <xf numFmtId="187" fontId="1" fillId="0" borderId="4" xfId="0" applyNumberFormat="1" applyFont="1" applyFill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0" fontId="10" fillId="0" borderId="0" xfId="0" applyFont="1"/>
    <xf numFmtId="0" fontId="17" fillId="0" borderId="0" xfId="0" applyFont="1"/>
    <xf numFmtId="0" fontId="10" fillId="0" borderId="0" xfId="0" applyFont="1" applyFill="1"/>
    <xf numFmtId="0" fontId="10" fillId="0" borderId="0" xfId="0" applyFont="1" applyBorder="1"/>
    <xf numFmtId="0" fontId="11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6" fillId="0" borderId="0" xfId="0" applyFont="1" applyAlignment="1">
      <alignment horizontal="center"/>
    </xf>
    <xf numFmtId="49" fontId="1" fillId="0" borderId="6" xfId="0" applyNumberFormat="1" applyFont="1" applyBorder="1" applyAlignment="1">
      <alignment horizontal="left"/>
    </xf>
    <xf numFmtId="0" fontId="13" fillId="0" borderId="0" xfId="0" applyFont="1" applyAlignment="1">
      <alignment horizontal="center"/>
    </xf>
    <xf numFmtId="0" fontId="15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5" xfId="0" applyFont="1" applyBorder="1" applyAlignment="1">
      <alignment horizontal="center"/>
    </xf>
    <xf numFmtId="0" fontId="13" fillId="0" borderId="4" xfId="0" applyFont="1" applyBorder="1" applyAlignment="1">
      <alignment horizontal="center" vertical="top" wrapText="1"/>
    </xf>
    <xf numFmtId="0" fontId="12" fillId="0" borderId="3" xfId="0" applyFont="1" applyBorder="1" applyAlignment="1">
      <alignment horizontal="center" vertical="top"/>
    </xf>
    <xf numFmtId="0" fontId="13" fillId="0" borderId="2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0" borderId="16" xfId="0" applyFont="1" applyBorder="1" applyAlignment="1">
      <alignment horizontal="left"/>
    </xf>
    <xf numFmtId="0" fontId="14" fillId="0" borderId="15" xfId="0" applyFont="1" applyBorder="1" applyAlignment="1">
      <alignment horizontal="left"/>
    </xf>
    <xf numFmtId="0" fontId="16" fillId="0" borderId="4" xfId="0" applyFont="1" applyBorder="1" applyAlignment="1">
      <alignment horizontal="center"/>
    </xf>
  </cellXfs>
  <cellStyles count="2">
    <cellStyle name="ปกติ" xfId="0" builtinId="0"/>
    <cellStyle name="ปกติ_ภาค6" xfId="1"/>
  </cellStyles>
  <dxfs count="0"/>
  <tableStyles count="0" defaultTableStyle="TableStyleMedium9" defaultPivotStyle="PivotStyleLight16"/>
  <colors>
    <mruColors>
      <color rgb="FF0066FF"/>
      <color rgb="FF66FFFF"/>
      <color rgb="FF00FFFF"/>
      <color rgb="FFC5FFFF"/>
      <color rgb="FF99FFCC"/>
      <color rgb="FF00CCFF"/>
      <color rgb="FFABFFFF"/>
      <color rgb="FFA3FFFF"/>
      <color rgb="FF33CCFF"/>
      <color rgb="FF66CC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00"/>
  <sheetViews>
    <sheetView tabSelected="1" topLeftCell="A19" zoomScale="160" zoomScaleNormal="160" workbookViewId="0">
      <selection activeCell="D3" sqref="D3"/>
    </sheetView>
  </sheetViews>
  <sheetFormatPr defaultRowHeight="21.75"/>
  <cols>
    <col min="1" max="1" width="55.25" style="3" customWidth="1"/>
    <col min="2" max="2" width="6.75" style="94" customWidth="1"/>
    <col min="3" max="4" width="7.25" style="94" customWidth="1"/>
    <col min="5" max="5" width="7.875" style="94" customWidth="1"/>
    <col min="6" max="6" width="7.5" style="94" customWidth="1"/>
    <col min="7" max="7" width="9" style="94"/>
    <col min="8" max="8" width="11.75" style="94" bestFit="1" customWidth="1"/>
    <col min="9" max="11" width="9" style="94"/>
    <col min="12" max="12" width="9" style="95"/>
    <col min="13" max="16384" width="9" style="94"/>
  </cols>
  <sheetData>
    <row r="1" spans="1:12" ht="23.25" customHeight="1">
      <c r="A1" s="100" t="s">
        <v>143</v>
      </c>
      <c r="B1" s="100"/>
      <c r="C1" s="100"/>
      <c r="D1" s="100"/>
      <c r="E1" s="100"/>
      <c r="F1" s="100"/>
    </row>
    <row r="2" spans="1:12" ht="23.25" customHeight="1">
      <c r="A2" s="6" t="s">
        <v>6</v>
      </c>
      <c r="B2" s="1"/>
      <c r="D2" s="101" t="s">
        <v>150</v>
      </c>
      <c r="E2" s="101"/>
      <c r="F2" s="101"/>
    </row>
    <row r="3" spans="1:12" ht="57" customHeight="1">
      <c r="A3" s="8" t="s">
        <v>0</v>
      </c>
      <c r="B3" s="9" t="s">
        <v>5</v>
      </c>
      <c r="C3" s="10" t="s">
        <v>1</v>
      </c>
      <c r="D3" s="11" t="s">
        <v>4</v>
      </c>
      <c r="E3" s="13" t="s">
        <v>2</v>
      </c>
      <c r="F3" s="11" t="s">
        <v>3</v>
      </c>
    </row>
    <row r="4" spans="1:12" s="2" customFormat="1" ht="19.5" customHeight="1">
      <c r="A4" s="14" t="s">
        <v>8</v>
      </c>
      <c r="B4" s="27">
        <f>B5+B6</f>
        <v>2570</v>
      </c>
      <c r="C4" s="27">
        <f>C5+C6</f>
        <v>1016</v>
      </c>
      <c r="D4" s="27">
        <f>D5+D6</f>
        <v>809</v>
      </c>
      <c r="E4" s="35">
        <f>C4/B4*100</f>
        <v>39.533073929961091</v>
      </c>
      <c r="F4" s="36">
        <f>D4/C4*100</f>
        <v>79.625984251968504</v>
      </c>
      <c r="L4" s="12"/>
    </row>
    <row r="5" spans="1:12" ht="19.5" customHeight="1">
      <c r="A5" s="7" t="s">
        <v>7</v>
      </c>
      <c r="B5" s="27">
        <f>SUM(B7,B9,B16,B39,B50,B57)</f>
        <v>1770</v>
      </c>
      <c r="C5" s="27">
        <f>SUM(C7,C9,C16,C39,C50,C57)</f>
        <v>646</v>
      </c>
      <c r="D5" s="27">
        <f>SUM(D7,D9,D16,D39,D50,D57)</f>
        <v>439</v>
      </c>
      <c r="E5" s="35">
        <f t="shared" ref="E5:E6" si="0">C5/B5*100</f>
        <v>36.497175141242941</v>
      </c>
      <c r="F5" s="36">
        <f t="shared" ref="F5:F6" si="1">D5/C5*100</f>
        <v>67.956656346749227</v>
      </c>
    </row>
    <row r="6" spans="1:12" ht="19.5" customHeight="1">
      <c r="A6" s="5" t="s">
        <v>9</v>
      </c>
      <c r="B6" s="27">
        <f>B47</f>
        <v>800</v>
      </c>
      <c r="C6" s="27">
        <f>C47</f>
        <v>370</v>
      </c>
      <c r="D6" s="27">
        <f>D47</f>
        <v>370</v>
      </c>
      <c r="E6" s="35">
        <f t="shared" si="0"/>
        <v>46.25</v>
      </c>
      <c r="F6" s="36">
        <f t="shared" si="1"/>
        <v>100</v>
      </c>
    </row>
    <row r="7" spans="1:12" ht="18.2" customHeight="1">
      <c r="A7" s="17" t="s">
        <v>10</v>
      </c>
      <c r="B7" s="18">
        <f>B8</f>
        <v>40</v>
      </c>
      <c r="C7" s="18"/>
      <c r="D7" s="18"/>
      <c r="E7" s="18"/>
      <c r="F7" s="32"/>
    </row>
    <row r="8" spans="1:12" ht="18.2" customHeight="1">
      <c r="A8" s="19" t="s">
        <v>52</v>
      </c>
      <c r="B8" s="20">
        <v>40</v>
      </c>
      <c r="C8" s="45"/>
      <c r="D8" s="20"/>
      <c r="E8" s="45"/>
      <c r="F8" s="45"/>
      <c r="G8" s="96"/>
    </row>
    <row r="9" spans="1:12" ht="18.2" customHeight="1">
      <c r="A9" s="17" t="s">
        <v>11</v>
      </c>
      <c r="B9" s="25">
        <f>SUM(B10,B13)</f>
        <v>320</v>
      </c>
      <c r="C9" s="25"/>
      <c r="D9" s="25"/>
      <c r="E9" s="30"/>
      <c r="F9" s="37"/>
      <c r="G9" s="96"/>
    </row>
    <row r="10" spans="1:12" ht="18.2" customHeight="1">
      <c r="A10" s="19" t="s">
        <v>12</v>
      </c>
      <c r="B10" s="20">
        <v>200</v>
      </c>
      <c r="C10" s="20"/>
      <c r="D10" s="20"/>
      <c r="E10" s="38"/>
      <c r="F10" s="39"/>
      <c r="G10" s="96"/>
    </row>
    <row r="11" spans="1:12" ht="18.2" customHeight="1">
      <c r="A11" s="19" t="s">
        <v>53</v>
      </c>
      <c r="B11" s="20">
        <v>60</v>
      </c>
      <c r="C11" s="20"/>
      <c r="D11" s="20"/>
      <c r="E11" s="38"/>
      <c r="F11" s="41"/>
      <c r="G11" s="96"/>
    </row>
    <row r="12" spans="1:12" ht="18.2" customHeight="1">
      <c r="A12" s="19" t="s">
        <v>93</v>
      </c>
      <c r="B12" s="20">
        <v>140</v>
      </c>
      <c r="C12" s="20"/>
      <c r="D12" s="20"/>
      <c r="E12" s="38"/>
      <c r="F12" s="39"/>
      <c r="G12" s="96"/>
    </row>
    <row r="13" spans="1:12" ht="18.2" customHeight="1">
      <c r="A13" s="19" t="s">
        <v>54</v>
      </c>
      <c r="B13" s="20">
        <v>120</v>
      </c>
      <c r="C13" s="31"/>
      <c r="D13" s="31"/>
      <c r="E13" s="31"/>
      <c r="F13" s="33"/>
      <c r="G13" s="96"/>
    </row>
    <row r="14" spans="1:12" ht="18.2" customHeight="1">
      <c r="A14" s="17" t="s">
        <v>14</v>
      </c>
      <c r="B14" s="25"/>
      <c r="C14" s="25"/>
      <c r="D14" s="25"/>
      <c r="E14" s="40"/>
      <c r="F14" s="41"/>
      <c r="G14" s="96"/>
    </row>
    <row r="15" spans="1:12" ht="18.2" customHeight="1">
      <c r="A15" s="21" t="s">
        <v>13</v>
      </c>
      <c r="B15" s="18"/>
      <c r="C15" s="18"/>
      <c r="D15" s="18"/>
      <c r="E15" s="18"/>
      <c r="F15" s="32"/>
      <c r="G15" s="96"/>
    </row>
    <row r="16" spans="1:12" ht="18.2" customHeight="1">
      <c r="A16" s="17" t="s">
        <v>15</v>
      </c>
      <c r="B16" s="28">
        <f>SUM(B17,B32)</f>
        <v>750</v>
      </c>
      <c r="C16" s="43">
        <f>SUM(C17,C32)</f>
        <v>360</v>
      </c>
      <c r="D16" s="43">
        <f>SUM(D17,D32)</f>
        <v>154</v>
      </c>
      <c r="E16" s="38">
        <f t="shared" ref="E16:E17" si="2">C16/B16*100</f>
        <v>48</v>
      </c>
      <c r="F16" s="92">
        <f t="shared" ref="F16:F17" si="3">D16/C16*100</f>
        <v>42.777777777777779</v>
      </c>
      <c r="G16" s="96"/>
    </row>
    <row r="17" spans="1:7" ht="18.2" customHeight="1">
      <c r="A17" s="19" t="s">
        <v>16</v>
      </c>
      <c r="B17" s="28">
        <f>SUM(B18,B19,B20,B23,B27,B29)</f>
        <v>440</v>
      </c>
      <c r="C17" s="43">
        <f>SUM(C18,C19,C20,C23,C27,C29)</f>
        <v>233</v>
      </c>
      <c r="D17" s="43">
        <f>SUM(D18,D19,D20,D23,D27,D29)</f>
        <v>42</v>
      </c>
      <c r="E17" s="38">
        <f t="shared" si="2"/>
        <v>52.954545454545453</v>
      </c>
      <c r="F17" s="39">
        <f t="shared" si="3"/>
        <v>18.025751072961373</v>
      </c>
      <c r="G17" s="96"/>
    </row>
    <row r="18" spans="1:7" ht="18.2" customHeight="1">
      <c r="A18" s="19" t="s">
        <v>17</v>
      </c>
      <c r="B18" s="20">
        <v>60</v>
      </c>
      <c r="C18" s="42"/>
      <c r="D18" s="42"/>
      <c r="E18" s="30"/>
      <c r="F18" s="37"/>
      <c r="G18" s="96"/>
    </row>
    <row r="19" spans="1:7" ht="18.2" customHeight="1">
      <c r="A19" s="21" t="s">
        <v>18</v>
      </c>
      <c r="B19" s="20">
        <v>80</v>
      </c>
      <c r="C19" s="42"/>
      <c r="D19" s="42"/>
      <c r="E19" s="30"/>
      <c r="F19" s="37"/>
      <c r="G19" s="96"/>
    </row>
    <row r="20" spans="1:7" ht="18.2" customHeight="1">
      <c r="A20" s="21" t="s">
        <v>19</v>
      </c>
      <c r="B20" s="31">
        <f>SUM(B21:B22)</f>
        <v>80</v>
      </c>
      <c r="C20" s="31">
        <f>SUM(C21:C22)</f>
        <v>20</v>
      </c>
      <c r="D20" s="28">
        <f>ยานยนต์!I11</f>
        <v>0</v>
      </c>
      <c r="E20" s="38">
        <f>C20/B20*100</f>
        <v>25</v>
      </c>
      <c r="F20" s="39">
        <f>D20/C20*100</f>
        <v>0</v>
      </c>
      <c r="G20" s="96"/>
    </row>
    <row r="21" spans="1:7" ht="18.2" customHeight="1">
      <c r="A21" s="19" t="s">
        <v>21</v>
      </c>
      <c r="B21" s="20">
        <v>20</v>
      </c>
      <c r="C21" s="43">
        <f>ยานยนต์!G12</f>
        <v>20</v>
      </c>
      <c r="D21" s="28">
        <f>ยานยนต์!I12</f>
        <v>0</v>
      </c>
      <c r="E21" s="38">
        <f>C21/B21*100</f>
        <v>100</v>
      </c>
      <c r="F21" s="39">
        <f>D21/C21*100</f>
        <v>0</v>
      </c>
      <c r="G21" s="96"/>
    </row>
    <row r="22" spans="1:7" ht="18.2" customHeight="1">
      <c r="A22" s="19" t="s">
        <v>20</v>
      </c>
      <c r="B22" s="20">
        <v>60</v>
      </c>
      <c r="C22" s="43"/>
      <c r="D22" s="43"/>
      <c r="E22" s="38"/>
      <c r="F22" s="39"/>
      <c r="G22" s="96"/>
    </row>
    <row r="23" spans="1:7" ht="18.2" customHeight="1">
      <c r="A23" s="21" t="s">
        <v>22</v>
      </c>
      <c r="B23" s="20">
        <f>SUM(B25:B26)</f>
        <v>140</v>
      </c>
      <c r="C23" s="20">
        <f>SUM(C25:C26)</f>
        <v>145</v>
      </c>
      <c r="D23" s="43">
        <f>ท่องเที่ยว!I10</f>
        <v>0</v>
      </c>
      <c r="E23" s="38">
        <f t="shared" ref="E23" si="4">C23/B23*100</f>
        <v>103.57142857142858</v>
      </c>
      <c r="F23" s="39">
        <f t="shared" ref="F23" si="5">D23/C23*100</f>
        <v>0</v>
      </c>
      <c r="G23" s="96"/>
    </row>
    <row r="24" spans="1:7" ht="18.2" customHeight="1">
      <c r="A24" s="52" t="s">
        <v>23</v>
      </c>
      <c r="B24" s="20"/>
      <c r="C24" s="43"/>
      <c r="D24" s="43"/>
      <c r="E24" s="38"/>
      <c r="F24" s="39"/>
      <c r="G24" s="96"/>
    </row>
    <row r="25" spans="1:7" ht="18.2" customHeight="1">
      <c r="A25" s="19" t="s">
        <v>21</v>
      </c>
      <c r="B25" s="31">
        <v>40</v>
      </c>
      <c r="C25" s="43">
        <f>ท่องเที่ยว!G12</f>
        <v>45</v>
      </c>
      <c r="D25" s="43">
        <f>ท่องเที่ยว!I12</f>
        <v>0</v>
      </c>
      <c r="E25" s="38">
        <f>C25/B25*100</f>
        <v>112.5</v>
      </c>
      <c r="F25" s="39">
        <f>D25/C25*100</f>
        <v>0</v>
      </c>
      <c r="G25" s="96"/>
    </row>
    <row r="26" spans="1:7" ht="18.2" customHeight="1">
      <c r="A26" s="19" t="s">
        <v>20</v>
      </c>
      <c r="B26" s="31">
        <v>100</v>
      </c>
      <c r="C26" s="43">
        <f>ท่องเที่ยว!G19</f>
        <v>100</v>
      </c>
      <c r="D26" s="43">
        <f>ท่องเที่ยว!I19</f>
        <v>100</v>
      </c>
      <c r="E26" s="38">
        <f>C26/B26*100</f>
        <v>100</v>
      </c>
      <c r="F26" s="39">
        <f>D26/C26*100</f>
        <v>100</v>
      </c>
      <c r="G26" s="96"/>
    </row>
    <row r="27" spans="1:7" ht="18.2" customHeight="1">
      <c r="A27" s="21" t="s">
        <v>24</v>
      </c>
      <c r="B27" s="20">
        <v>20</v>
      </c>
      <c r="C27" s="20"/>
      <c r="D27" s="43"/>
      <c r="E27" s="38"/>
      <c r="F27" s="39"/>
      <c r="G27" s="96"/>
    </row>
    <row r="28" spans="1:7" ht="18.2" customHeight="1">
      <c r="A28" s="21" t="s">
        <v>25</v>
      </c>
      <c r="B28" s="31"/>
      <c r="C28" s="18"/>
      <c r="D28" s="43"/>
      <c r="E28" s="38"/>
      <c r="F28" s="39"/>
      <c r="G28" s="96"/>
    </row>
    <row r="29" spans="1:7" ht="18.2" customHeight="1">
      <c r="A29" s="53" t="s">
        <v>26</v>
      </c>
      <c r="B29" s="42">
        <f>SUM(B30:B31)</f>
        <v>60</v>
      </c>
      <c r="C29" s="42">
        <f>SUM(C30:C31)</f>
        <v>68</v>
      </c>
      <c r="D29" s="42">
        <f>SUM(D30:D31)</f>
        <v>42</v>
      </c>
      <c r="E29" s="38">
        <f t="shared" ref="E29:E35" si="6">C29/B29*100</f>
        <v>113.33333333333333</v>
      </c>
      <c r="F29" s="39">
        <f t="shared" ref="F29:F43" si="7">D29/C29*100</f>
        <v>61.764705882352942</v>
      </c>
      <c r="G29" s="96"/>
    </row>
    <row r="30" spans="1:7" ht="18.2" customHeight="1">
      <c r="A30" s="19" t="s">
        <v>27</v>
      </c>
      <c r="B30" s="43">
        <v>20</v>
      </c>
      <c r="C30" s="43">
        <f>ภาคอุตสาหกรรม!G14</f>
        <v>23</v>
      </c>
      <c r="D30" s="43">
        <f>ภาคอุตสาหกรรม!I14</f>
        <v>0</v>
      </c>
      <c r="E30" s="38">
        <f>C30/B30*100</f>
        <v>114.99999999999999</v>
      </c>
      <c r="F30" s="39">
        <f t="shared" si="7"/>
        <v>0</v>
      </c>
      <c r="G30" s="96"/>
    </row>
    <row r="31" spans="1:7" ht="18.2" customHeight="1">
      <c r="A31" s="19" t="s">
        <v>20</v>
      </c>
      <c r="B31" s="31">
        <v>40</v>
      </c>
      <c r="C31" s="43">
        <f>ภาคอุตสาหกรรม!G22</f>
        <v>45</v>
      </c>
      <c r="D31" s="43">
        <f>ภาคอุตสาหกรรม!I22</f>
        <v>42</v>
      </c>
      <c r="E31" s="38">
        <f t="shared" si="6"/>
        <v>112.5</v>
      </c>
      <c r="F31" s="39">
        <f t="shared" si="7"/>
        <v>93.333333333333329</v>
      </c>
      <c r="G31" s="96"/>
    </row>
    <row r="32" spans="1:7" ht="18.2" customHeight="1">
      <c r="A32" s="22" t="s">
        <v>28</v>
      </c>
      <c r="B32" s="28">
        <f>SUM(B34:B35)</f>
        <v>310</v>
      </c>
      <c r="C32" s="43">
        <f>SUM(C34:C35)</f>
        <v>127</v>
      </c>
      <c r="D32" s="43">
        <f>SUM(D34:D35)</f>
        <v>112</v>
      </c>
      <c r="E32" s="38">
        <f t="shared" si="6"/>
        <v>40.967741935483872</v>
      </c>
      <c r="F32" s="39">
        <f t="shared" si="7"/>
        <v>88.188976377952756</v>
      </c>
    </row>
    <row r="33" spans="1:8" ht="18.2" customHeight="1">
      <c r="A33" s="23" t="s">
        <v>29</v>
      </c>
      <c r="B33" s="20">
        <f>B34</f>
        <v>250</v>
      </c>
      <c r="C33" s="45"/>
      <c r="D33" s="31"/>
      <c r="E33" s="38"/>
      <c r="F33" s="39"/>
    </row>
    <row r="34" spans="1:8" ht="18.2" customHeight="1">
      <c r="A34" s="23" t="s">
        <v>30</v>
      </c>
      <c r="B34" s="20">
        <v>250</v>
      </c>
      <c r="C34" s="43">
        <f>ทดสอบ!F18</f>
        <v>49</v>
      </c>
      <c r="D34" s="43">
        <f>ทดสอบ!H18</f>
        <v>47</v>
      </c>
      <c r="E34" s="38">
        <f t="shared" si="6"/>
        <v>19.600000000000001</v>
      </c>
      <c r="F34" s="39">
        <f t="shared" si="7"/>
        <v>95.918367346938766</v>
      </c>
    </row>
    <row r="35" spans="1:8" ht="18.2" customHeight="1">
      <c r="A35" s="22" t="s">
        <v>31</v>
      </c>
      <c r="B35" s="57">
        <v>60</v>
      </c>
      <c r="C35" s="31">
        <f>รองรับการจ่ายค่าจ้าง!G16</f>
        <v>78</v>
      </c>
      <c r="D35" s="31">
        <f>รองรับการจ่ายค่าจ้าง!I16</f>
        <v>65</v>
      </c>
      <c r="E35" s="38">
        <f t="shared" si="6"/>
        <v>130</v>
      </c>
      <c r="F35" s="39">
        <f t="shared" si="7"/>
        <v>83.333333333333343</v>
      </c>
      <c r="G35" s="96"/>
    </row>
    <row r="36" spans="1:8" ht="18.2" customHeight="1">
      <c r="A36" s="23"/>
      <c r="B36" s="25"/>
      <c r="C36" s="25"/>
      <c r="D36" s="25"/>
      <c r="E36" s="34"/>
      <c r="F36" s="39"/>
      <c r="H36" s="15"/>
    </row>
    <row r="37" spans="1:8" ht="18.2" customHeight="1">
      <c r="A37" s="23" t="s">
        <v>32</v>
      </c>
      <c r="B37" s="54">
        <f>SUM(B39,B47)</f>
        <v>1200</v>
      </c>
      <c r="C37" s="43">
        <f>SUM(C39,C47)</f>
        <v>656</v>
      </c>
      <c r="D37" s="43">
        <f>SUM(D39,D47)</f>
        <v>655</v>
      </c>
      <c r="E37" s="56">
        <f t="shared" ref="E37:E39" si="8">C37/B37*100</f>
        <v>54.666666666666664</v>
      </c>
      <c r="F37" s="39">
        <f t="shared" si="7"/>
        <v>99.847560975609767</v>
      </c>
      <c r="H37" s="15"/>
    </row>
    <row r="38" spans="1:8" ht="18.2" customHeight="1">
      <c r="A38" s="23" t="s">
        <v>33</v>
      </c>
      <c r="B38" s="26"/>
      <c r="C38" s="31"/>
      <c r="D38" s="31"/>
      <c r="E38" s="56"/>
      <c r="F38" s="39"/>
      <c r="H38" s="15"/>
    </row>
    <row r="39" spans="1:8" ht="18.2" customHeight="1">
      <c r="A39" s="23" t="s">
        <v>34</v>
      </c>
      <c r="B39" s="26">
        <f>SUM(B40:B44)</f>
        <v>400</v>
      </c>
      <c r="C39" s="93">
        <f>SUM(C40:C44)</f>
        <v>286</v>
      </c>
      <c r="D39" s="93">
        <f>SUM(D40:D44)</f>
        <v>285</v>
      </c>
      <c r="E39" s="34">
        <f t="shared" si="8"/>
        <v>71.5</v>
      </c>
      <c r="F39" s="39">
        <f t="shared" si="7"/>
        <v>99.650349650349639</v>
      </c>
      <c r="H39" s="15"/>
    </row>
    <row r="40" spans="1:8" ht="18.2" customHeight="1">
      <c r="A40" s="23" t="s">
        <v>35</v>
      </c>
      <c r="B40" s="57">
        <v>60</v>
      </c>
      <c r="C40" s="31"/>
      <c r="D40" s="31"/>
      <c r="E40" s="56"/>
      <c r="F40" s="39"/>
      <c r="H40" s="15"/>
    </row>
    <row r="41" spans="1:8" ht="18.2" customHeight="1">
      <c r="A41" s="23" t="s">
        <v>36</v>
      </c>
      <c r="B41" s="20">
        <v>100</v>
      </c>
      <c r="C41" s="55">
        <f>ส่งเสริมการประกอบอาชีพ!G17</f>
        <v>181</v>
      </c>
      <c r="D41" s="55">
        <f>ส่งเสริมการประกอบอาชีพ!I17</f>
        <v>181</v>
      </c>
      <c r="E41" s="56">
        <f>C41/B41*100</f>
        <v>181</v>
      </c>
      <c r="F41" s="39">
        <f t="shared" si="7"/>
        <v>100</v>
      </c>
      <c r="H41" s="15"/>
    </row>
    <row r="42" spans="1:8" ht="18.2" customHeight="1">
      <c r="A42" s="23" t="s">
        <v>37</v>
      </c>
      <c r="B42" s="20">
        <v>100</v>
      </c>
      <c r="C42" s="55">
        <f>ส่งเสริมการประกอบอาชีพ!G34</f>
        <v>61</v>
      </c>
      <c r="D42" s="55">
        <f>ส่งเสริมการประกอบอาชีพ!I34</f>
        <v>61</v>
      </c>
      <c r="E42" s="56">
        <f>C42/B42*100</f>
        <v>61</v>
      </c>
      <c r="F42" s="39">
        <f t="shared" si="7"/>
        <v>100</v>
      </c>
      <c r="H42" s="15"/>
    </row>
    <row r="43" spans="1:8" ht="18.2" customHeight="1">
      <c r="A43" s="23" t="s">
        <v>38</v>
      </c>
      <c r="B43" s="57">
        <v>60</v>
      </c>
      <c r="C43" s="55">
        <f>ส่งเสริมการประกอบอาชีพ!G52</f>
        <v>44</v>
      </c>
      <c r="D43" s="55">
        <f>ส่งเสริมการประกอบอาชีพ!I52</f>
        <v>43</v>
      </c>
      <c r="E43" s="56">
        <f>C43/B43*100</f>
        <v>73.333333333333329</v>
      </c>
      <c r="F43" s="39">
        <f t="shared" si="7"/>
        <v>97.727272727272734</v>
      </c>
      <c r="H43" s="15"/>
    </row>
    <row r="44" spans="1:8" ht="18.2" customHeight="1">
      <c r="A44" s="23" t="s">
        <v>39</v>
      </c>
      <c r="B44" s="57">
        <v>80</v>
      </c>
      <c r="C44" s="44"/>
      <c r="D44" s="44"/>
      <c r="E44" s="46"/>
      <c r="F44" s="46"/>
      <c r="H44" s="15"/>
    </row>
    <row r="45" spans="1:8" ht="18.2" customHeight="1">
      <c r="A45" s="23" t="s">
        <v>40</v>
      </c>
      <c r="B45" s="57"/>
      <c r="C45" s="44"/>
      <c r="D45" s="44"/>
      <c r="E45" s="46"/>
      <c r="F45" s="46"/>
      <c r="H45" s="15"/>
    </row>
    <row r="46" spans="1:8" ht="18.2" customHeight="1">
      <c r="A46" s="23" t="s">
        <v>41</v>
      </c>
      <c r="B46" s="57"/>
      <c r="C46" s="48"/>
      <c r="D46" s="48"/>
      <c r="E46" s="47"/>
      <c r="F46" s="47"/>
      <c r="H46" s="15"/>
    </row>
    <row r="47" spans="1:8" ht="18.2" customHeight="1">
      <c r="A47" s="29" t="s">
        <v>42</v>
      </c>
      <c r="B47" s="57">
        <v>800</v>
      </c>
      <c r="C47" s="57">
        <v>370</v>
      </c>
      <c r="D47" s="57">
        <v>370</v>
      </c>
      <c r="E47" s="39">
        <f>C47/B47*100</f>
        <v>46.25</v>
      </c>
      <c r="F47" s="57">
        <f>D47/C47*100</f>
        <v>100</v>
      </c>
      <c r="H47" s="15"/>
    </row>
    <row r="48" spans="1:8" ht="18.2" customHeight="1">
      <c r="A48" s="24" t="s">
        <v>44</v>
      </c>
      <c r="B48" s="57"/>
      <c r="C48" s="26"/>
      <c r="D48" s="45"/>
      <c r="E48" s="45"/>
      <c r="F48" s="45"/>
      <c r="H48" s="15"/>
    </row>
    <row r="49" spans="1:8" ht="18.2" customHeight="1">
      <c r="A49" s="23" t="s">
        <v>43</v>
      </c>
      <c r="B49" s="57">
        <v>2</v>
      </c>
      <c r="C49" s="57">
        <v>3</v>
      </c>
      <c r="D49" s="45"/>
      <c r="E49" s="45"/>
      <c r="F49" s="45"/>
      <c r="H49" s="16"/>
    </row>
    <row r="50" spans="1:8" ht="18.2" customHeight="1">
      <c r="A50" s="23" t="s">
        <v>45</v>
      </c>
      <c r="B50" s="26">
        <f>B51</f>
        <v>180</v>
      </c>
      <c r="C50" s="26"/>
      <c r="D50" s="45"/>
      <c r="E50" s="45"/>
      <c r="F50" s="45"/>
      <c r="H50" s="16"/>
    </row>
    <row r="51" spans="1:8" ht="18.2" customHeight="1">
      <c r="A51" s="23" t="s">
        <v>46</v>
      </c>
      <c r="B51" s="57">
        <f>SUM(B52:B54)</f>
        <v>180</v>
      </c>
      <c r="C51" s="26"/>
      <c r="D51" s="45"/>
      <c r="E51" s="45"/>
      <c r="F51" s="45"/>
      <c r="H51" s="16"/>
    </row>
    <row r="52" spans="1:8" ht="18.2" customHeight="1">
      <c r="A52" s="23" t="s">
        <v>47</v>
      </c>
      <c r="B52" s="57">
        <v>60</v>
      </c>
      <c r="C52" s="26"/>
      <c r="D52" s="45"/>
      <c r="E52" s="45"/>
      <c r="F52" s="45"/>
      <c r="H52" s="16"/>
    </row>
    <row r="53" spans="1:8" ht="18.2" customHeight="1">
      <c r="A53" s="23" t="s">
        <v>48</v>
      </c>
      <c r="B53" s="57">
        <v>100</v>
      </c>
      <c r="C53" s="26"/>
      <c r="D53" s="45"/>
      <c r="E53" s="45"/>
      <c r="F53" s="45"/>
      <c r="H53" s="16"/>
    </row>
    <row r="54" spans="1:8" ht="18.2" customHeight="1">
      <c r="A54" s="23" t="s">
        <v>49</v>
      </c>
      <c r="B54" s="57">
        <v>20</v>
      </c>
      <c r="C54" s="26"/>
      <c r="D54" s="45"/>
      <c r="E54" s="45"/>
      <c r="F54" s="45"/>
      <c r="H54" s="16"/>
    </row>
    <row r="55" spans="1:8" ht="18.2" customHeight="1">
      <c r="A55" s="23" t="s">
        <v>38</v>
      </c>
      <c r="B55" s="57"/>
      <c r="C55" s="26"/>
      <c r="D55" s="45"/>
      <c r="E55" s="45"/>
      <c r="F55" s="45"/>
      <c r="H55" s="16"/>
    </row>
    <row r="56" spans="1:8" ht="21">
      <c r="A56" s="23" t="s">
        <v>39</v>
      </c>
      <c r="B56" s="57"/>
      <c r="C56" s="26"/>
      <c r="D56" s="26"/>
      <c r="E56" s="49"/>
      <c r="F56" s="49"/>
      <c r="H56" s="97"/>
    </row>
    <row r="57" spans="1:8" ht="21">
      <c r="A57" s="23" t="s">
        <v>50</v>
      </c>
      <c r="B57" s="26">
        <f>B58</f>
        <v>80</v>
      </c>
      <c r="C57" s="26"/>
      <c r="D57" s="26"/>
      <c r="E57" s="49"/>
      <c r="F57" s="49"/>
      <c r="H57" s="97"/>
    </row>
    <row r="58" spans="1:8" ht="21">
      <c r="A58" s="23" t="s">
        <v>51</v>
      </c>
      <c r="B58" s="57">
        <v>80</v>
      </c>
      <c r="C58" s="26"/>
      <c r="D58" s="26"/>
      <c r="E58" s="49"/>
      <c r="F58" s="49"/>
      <c r="H58" s="97"/>
    </row>
    <row r="59" spans="1:8" ht="21">
      <c r="A59" s="23"/>
      <c r="B59" s="57"/>
      <c r="C59" s="50"/>
      <c r="D59" s="50"/>
      <c r="E59" s="51"/>
      <c r="F59" s="51"/>
    </row>
    <row r="60" spans="1:8">
      <c r="A60" s="4"/>
    </row>
    <row r="61" spans="1:8">
      <c r="A61" s="4"/>
    </row>
    <row r="62" spans="1:8">
      <c r="A62" s="4"/>
    </row>
    <row r="63" spans="1:8">
      <c r="A63" s="4"/>
    </row>
    <row r="64" spans="1:8">
      <c r="A64" s="4"/>
    </row>
    <row r="65" spans="1:1">
      <c r="A65" s="4"/>
    </row>
    <row r="66" spans="1:1">
      <c r="A66" s="4"/>
    </row>
    <row r="67" spans="1:1">
      <c r="A67" s="4"/>
    </row>
    <row r="68" spans="1:1">
      <c r="A68" s="4"/>
    </row>
    <row r="69" spans="1:1">
      <c r="A69" s="4"/>
    </row>
    <row r="70" spans="1:1">
      <c r="A70" s="4"/>
    </row>
    <row r="71" spans="1:1">
      <c r="A71" s="4"/>
    </row>
    <row r="72" spans="1:1">
      <c r="A72" s="4"/>
    </row>
    <row r="73" spans="1:1">
      <c r="A73" s="4"/>
    </row>
    <row r="74" spans="1:1">
      <c r="A74" s="4"/>
    </row>
    <row r="75" spans="1:1">
      <c r="A75" s="4"/>
    </row>
    <row r="76" spans="1:1">
      <c r="A76" s="4"/>
    </row>
    <row r="77" spans="1:1">
      <c r="A77" s="4"/>
    </row>
    <row r="78" spans="1:1">
      <c r="A78" s="4"/>
    </row>
    <row r="79" spans="1:1">
      <c r="A79" s="4"/>
    </row>
    <row r="80" spans="1:1">
      <c r="A80" s="4"/>
    </row>
    <row r="81" spans="1:1">
      <c r="A81" s="4"/>
    </row>
    <row r="82" spans="1:1">
      <c r="A82" s="4"/>
    </row>
    <row r="83" spans="1:1">
      <c r="A83" s="4"/>
    </row>
    <row r="84" spans="1:1">
      <c r="A84" s="4"/>
    </row>
    <row r="85" spans="1:1">
      <c r="A85" s="4"/>
    </row>
    <row r="86" spans="1:1">
      <c r="A86" s="4"/>
    </row>
    <row r="87" spans="1:1">
      <c r="A87" s="4"/>
    </row>
    <row r="88" spans="1:1">
      <c r="A88" s="4"/>
    </row>
    <row r="89" spans="1:1">
      <c r="A89" s="4"/>
    </row>
    <row r="90" spans="1:1">
      <c r="A90" s="4"/>
    </row>
    <row r="91" spans="1:1">
      <c r="A91" s="4"/>
    </row>
    <row r="92" spans="1:1">
      <c r="A92" s="4"/>
    </row>
    <row r="93" spans="1:1">
      <c r="A93" s="4"/>
    </row>
    <row r="94" spans="1:1">
      <c r="A94" s="4"/>
    </row>
    <row r="95" spans="1:1">
      <c r="A95" s="4"/>
    </row>
    <row r="96" spans="1:1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</sheetData>
  <mergeCells count="2">
    <mergeCell ref="A1:F1"/>
    <mergeCell ref="D2:F2"/>
  </mergeCells>
  <pageMargins left="0.39370078740157483" right="0.19685039370078741" top="0.59055118110236227" bottom="0.39370078740157483" header="0.31496062992125984" footer="0.31496062992125984"/>
  <pageSetup paperSize="9" orientation="portrait" horizontalDpi="4294967292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D10" sqref="D10"/>
    </sheetView>
  </sheetViews>
  <sheetFormatPr defaultRowHeight="24"/>
  <cols>
    <col min="1" max="1" width="5.5" style="59" customWidth="1"/>
    <col min="2" max="2" width="18.25" style="59" customWidth="1"/>
    <col min="3" max="3" width="23.875" style="59" customWidth="1"/>
    <col min="4" max="4" width="7.125" style="59" customWidth="1"/>
    <col min="5" max="5" width="14.5" style="59" customWidth="1"/>
    <col min="6" max="6" width="19.875" style="59" customWidth="1"/>
    <col min="7" max="7" width="7.5" style="59" customWidth="1"/>
    <col min="8" max="9" width="8" style="59" customWidth="1"/>
    <col min="10" max="10" width="8.375" style="59" customWidth="1"/>
    <col min="11" max="11" width="10.625" style="59" customWidth="1"/>
    <col min="12" max="16384" width="9" style="59"/>
  </cols>
  <sheetData>
    <row r="1" spans="1:11">
      <c r="A1" s="102" t="s">
        <v>79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102" t="s">
        <v>74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1:11">
      <c r="A3" s="58" t="s">
        <v>75</v>
      </c>
      <c r="C3" s="58"/>
    </row>
    <row r="4" spans="1:11">
      <c r="A4" s="58" t="s">
        <v>76</v>
      </c>
      <c r="C4" s="58"/>
    </row>
    <row r="5" spans="1:11">
      <c r="A5" s="58"/>
      <c r="C5" s="58"/>
    </row>
    <row r="6" spans="1:11">
      <c r="A6" s="108" t="s">
        <v>55</v>
      </c>
      <c r="B6" s="108" t="s">
        <v>56</v>
      </c>
      <c r="C6" s="108" t="s">
        <v>57</v>
      </c>
      <c r="D6" s="60" t="s">
        <v>58</v>
      </c>
      <c r="E6" s="108" t="s">
        <v>59</v>
      </c>
      <c r="F6" s="108" t="s">
        <v>60</v>
      </c>
      <c r="G6" s="110" t="s">
        <v>61</v>
      </c>
      <c r="H6" s="110"/>
      <c r="I6" s="110" t="s">
        <v>62</v>
      </c>
      <c r="J6" s="110"/>
      <c r="K6" s="108" t="s">
        <v>63</v>
      </c>
    </row>
    <row r="7" spans="1:11">
      <c r="A7" s="109"/>
      <c r="B7" s="109"/>
      <c r="C7" s="109"/>
      <c r="D7" s="61" t="s">
        <v>64</v>
      </c>
      <c r="E7" s="109"/>
      <c r="F7" s="109"/>
      <c r="G7" s="61" t="s">
        <v>65</v>
      </c>
      <c r="H7" s="61" t="s">
        <v>66</v>
      </c>
      <c r="I7" s="61" t="s">
        <v>65</v>
      </c>
      <c r="J7" s="61" t="s">
        <v>66</v>
      </c>
      <c r="K7" s="109"/>
    </row>
    <row r="8" spans="1:11">
      <c r="A8" s="62">
        <v>1</v>
      </c>
      <c r="B8" s="62" t="s">
        <v>67</v>
      </c>
      <c r="C8" s="63" t="s">
        <v>77</v>
      </c>
      <c r="D8" s="62">
        <v>920</v>
      </c>
      <c r="E8" s="62" t="s">
        <v>69</v>
      </c>
      <c r="F8" s="62" t="s">
        <v>78</v>
      </c>
      <c r="G8" s="62">
        <v>12</v>
      </c>
      <c r="H8" s="62" t="s">
        <v>70</v>
      </c>
      <c r="I8" s="62"/>
      <c r="J8" s="62"/>
      <c r="K8" s="62"/>
    </row>
    <row r="9" spans="1:11">
      <c r="A9" s="64">
        <v>2</v>
      </c>
      <c r="B9" s="64" t="s">
        <v>67</v>
      </c>
      <c r="C9" s="65" t="s">
        <v>68</v>
      </c>
      <c r="D9" s="64">
        <v>920</v>
      </c>
      <c r="E9" s="64" t="s">
        <v>69</v>
      </c>
      <c r="F9" s="64" t="s">
        <v>78</v>
      </c>
      <c r="G9" s="64">
        <v>8</v>
      </c>
      <c r="H9" s="64" t="s">
        <v>70</v>
      </c>
      <c r="I9" s="64"/>
      <c r="J9" s="64"/>
      <c r="K9" s="64"/>
    </row>
    <row r="10" spans="1:11">
      <c r="A10" s="66"/>
      <c r="B10" s="67"/>
      <c r="C10" s="67"/>
      <c r="D10" s="66"/>
      <c r="E10" s="66"/>
      <c r="F10" s="66"/>
      <c r="G10" s="66"/>
      <c r="H10" s="66"/>
      <c r="I10" s="66"/>
      <c r="J10" s="66"/>
      <c r="K10" s="66"/>
    </row>
    <row r="11" spans="1:11">
      <c r="A11" s="68"/>
      <c r="B11" s="69"/>
      <c r="C11" s="69"/>
      <c r="D11" s="68"/>
      <c r="E11" s="70"/>
      <c r="F11" s="103" t="s">
        <v>71</v>
      </c>
      <c r="G11" s="71">
        <f>SUM(G8:G10)</f>
        <v>20</v>
      </c>
      <c r="H11" s="71">
        <f>SUM(H8:H10)</f>
        <v>0</v>
      </c>
      <c r="I11" s="71">
        <f>SUM(I8:I10)</f>
        <v>0</v>
      </c>
      <c r="J11" s="71">
        <f>SUM(J8:J10)</f>
        <v>0</v>
      </c>
      <c r="K11" s="72"/>
    </row>
    <row r="12" spans="1:11">
      <c r="A12" s="73"/>
      <c r="B12" s="74"/>
      <c r="C12" s="74"/>
      <c r="D12" s="73"/>
      <c r="E12" s="75"/>
      <c r="F12" s="104"/>
      <c r="G12" s="105">
        <f>SUM(G11:H11)</f>
        <v>20</v>
      </c>
      <c r="H12" s="105"/>
      <c r="I12" s="105">
        <f>SUM(I11:J11)</f>
        <v>0</v>
      </c>
      <c r="J12" s="105"/>
      <c r="K12" s="72"/>
    </row>
    <row r="14" spans="1:11">
      <c r="A14" s="77">
        <v>1</v>
      </c>
      <c r="B14" s="77" t="s">
        <v>81</v>
      </c>
      <c r="C14" s="78"/>
      <c r="D14" s="77"/>
      <c r="E14" s="77"/>
      <c r="F14" s="77"/>
      <c r="G14" s="77"/>
      <c r="H14" s="77"/>
      <c r="I14" s="77"/>
      <c r="J14" s="77"/>
      <c r="K14" s="77"/>
    </row>
    <row r="15" spans="1:11">
      <c r="A15" s="64">
        <v>2</v>
      </c>
      <c r="B15" s="65"/>
      <c r="C15" s="65"/>
      <c r="D15" s="64"/>
      <c r="E15" s="64"/>
      <c r="F15" s="64"/>
      <c r="G15" s="64"/>
      <c r="H15" s="64"/>
      <c r="I15" s="64"/>
      <c r="J15" s="64"/>
      <c r="K15" s="64"/>
    </row>
    <row r="16" spans="1:11">
      <c r="A16" s="64">
        <v>3</v>
      </c>
      <c r="B16" s="65"/>
      <c r="C16" s="65"/>
      <c r="D16" s="64"/>
      <c r="E16" s="64"/>
      <c r="F16" s="64"/>
      <c r="G16" s="64"/>
      <c r="H16" s="64"/>
      <c r="I16" s="64"/>
      <c r="J16" s="64"/>
      <c r="K16" s="64"/>
    </row>
    <row r="17" spans="1:11">
      <c r="A17" s="79">
        <v>4</v>
      </c>
      <c r="B17" s="80"/>
      <c r="C17" s="80"/>
      <c r="D17" s="79"/>
      <c r="E17" s="79"/>
      <c r="F17" s="79"/>
      <c r="G17" s="79"/>
      <c r="H17" s="79"/>
      <c r="I17" s="79"/>
      <c r="J17" s="79"/>
      <c r="K17" s="79"/>
    </row>
    <row r="18" spans="1:11">
      <c r="A18" s="68"/>
      <c r="B18" s="69"/>
      <c r="C18" s="69"/>
      <c r="D18" s="68"/>
      <c r="E18" s="70"/>
      <c r="F18" s="103" t="s">
        <v>71</v>
      </c>
      <c r="G18" s="72">
        <f>SUM(G14:G17)</f>
        <v>0</v>
      </c>
      <c r="H18" s="72">
        <f>SUM(H14:H17)</f>
        <v>0</v>
      </c>
      <c r="I18" s="72">
        <f>SUM(I14:I17)</f>
        <v>0</v>
      </c>
      <c r="J18" s="72">
        <f>SUM(J14:J17)</f>
        <v>0</v>
      </c>
      <c r="K18" s="72"/>
    </row>
    <row r="19" spans="1:11">
      <c r="A19" s="73"/>
      <c r="B19" s="74"/>
      <c r="C19" s="74"/>
      <c r="D19" s="73"/>
      <c r="E19" s="75"/>
      <c r="F19" s="104"/>
      <c r="G19" s="106">
        <f>SUM(G18:H18)</f>
        <v>0</v>
      </c>
      <c r="H19" s="107"/>
      <c r="I19" s="106">
        <f>SUM(I18:J18)</f>
        <v>0</v>
      </c>
      <c r="J19" s="107"/>
      <c r="K19" s="81"/>
    </row>
  </sheetData>
  <mergeCells count="16">
    <mergeCell ref="A1:K1"/>
    <mergeCell ref="F11:F12"/>
    <mergeCell ref="G12:H12"/>
    <mergeCell ref="I12:J12"/>
    <mergeCell ref="F18:F19"/>
    <mergeCell ref="G19:H19"/>
    <mergeCell ref="I19:J19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rintOptions horizontalCentered="1"/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19"/>
  <sheetViews>
    <sheetView workbookViewId="0">
      <selection activeCell="C20" sqref="C20"/>
    </sheetView>
  </sheetViews>
  <sheetFormatPr defaultRowHeight="24"/>
  <cols>
    <col min="1" max="1" width="5.5" style="59" customWidth="1"/>
    <col min="2" max="2" width="16.375" style="59" customWidth="1"/>
    <col min="3" max="3" width="25.125" style="59" customWidth="1"/>
    <col min="4" max="4" width="7.125" style="59" customWidth="1"/>
    <col min="5" max="5" width="14.5" style="59" customWidth="1"/>
    <col min="6" max="6" width="19.875" style="59" customWidth="1"/>
    <col min="7" max="7" width="7.5" style="59" customWidth="1"/>
    <col min="8" max="9" width="8" style="59" customWidth="1"/>
    <col min="10" max="10" width="8.375" style="59" customWidth="1"/>
    <col min="11" max="11" width="10.625" style="59" customWidth="1"/>
    <col min="12" max="16384" width="9" style="59"/>
  </cols>
  <sheetData>
    <row r="1" spans="1:11">
      <c r="A1" s="102" t="s">
        <v>79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102" t="s">
        <v>74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1:11">
      <c r="A3" s="58" t="s">
        <v>75</v>
      </c>
      <c r="C3" s="58"/>
    </row>
    <row r="4" spans="1:11">
      <c r="A4" s="58" t="s">
        <v>80</v>
      </c>
      <c r="C4" s="58"/>
    </row>
    <row r="5" spans="1:11">
      <c r="A5" s="58"/>
      <c r="C5" s="58"/>
    </row>
    <row r="6" spans="1:11">
      <c r="A6" s="108" t="s">
        <v>55</v>
      </c>
      <c r="B6" s="108" t="s">
        <v>56</v>
      </c>
      <c r="C6" s="108" t="s">
        <v>57</v>
      </c>
      <c r="D6" s="60" t="s">
        <v>58</v>
      </c>
      <c r="E6" s="108" t="s">
        <v>59</v>
      </c>
      <c r="F6" s="108" t="s">
        <v>60</v>
      </c>
      <c r="G6" s="110" t="s">
        <v>61</v>
      </c>
      <c r="H6" s="110"/>
      <c r="I6" s="110" t="s">
        <v>62</v>
      </c>
      <c r="J6" s="110"/>
      <c r="K6" s="108" t="s">
        <v>63</v>
      </c>
    </row>
    <row r="7" spans="1:11">
      <c r="A7" s="109"/>
      <c r="B7" s="109"/>
      <c r="C7" s="109"/>
      <c r="D7" s="61" t="s">
        <v>64</v>
      </c>
      <c r="E7" s="109"/>
      <c r="F7" s="109"/>
      <c r="G7" s="61" t="s">
        <v>65</v>
      </c>
      <c r="H7" s="61" t="s">
        <v>66</v>
      </c>
      <c r="I7" s="61" t="s">
        <v>65</v>
      </c>
      <c r="J7" s="61" t="s">
        <v>66</v>
      </c>
      <c r="K7" s="109"/>
    </row>
    <row r="8" spans="1:11">
      <c r="A8" s="62">
        <v>1</v>
      </c>
      <c r="B8" s="63" t="s">
        <v>67</v>
      </c>
      <c r="C8" s="63" t="s">
        <v>82</v>
      </c>
      <c r="D8" s="62">
        <v>420</v>
      </c>
      <c r="E8" s="62" t="s">
        <v>69</v>
      </c>
      <c r="F8" s="62" t="s">
        <v>84</v>
      </c>
      <c r="G8" s="62">
        <v>4</v>
      </c>
      <c r="H8" s="62">
        <v>17</v>
      </c>
      <c r="I8" s="62"/>
      <c r="J8" s="62"/>
      <c r="K8" s="62"/>
    </row>
    <row r="9" spans="1:11">
      <c r="A9" s="64">
        <v>2</v>
      </c>
      <c r="B9" s="65" t="s">
        <v>67</v>
      </c>
      <c r="C9" s="65" t="s">
        <v>83</v>
      </c>
      <c r="D9" s="64">
        <v>449</v>
      </c>
      <c r="E9" s="64" t="s">
        <v>69</v>
      </c>
      <c r="F9" s="64" t="s">
        <v>85</v>
      </c>
      <c r="G9" s="64">
        <v>1</v>
      </c>
      <c r="H9" s="64">
        <v>23</v>
      </c>
      <c r="I9" s="64"/>
      <c r="J9" s="64"/>
      <c r="K9" s="64"/>
    </row>
    <row r="10" spans="1:11">
      <c r="A10" s="66"/>
      <c r="B10" s="67"/>
      <c r="C10" s="67"/>
      <c r="D10" s="66"/>
      <c r="E10" s="66"/>
      <c r="F10" s="66"/>
      <c r="G10" s="66"/>
      <c r="H10" s="66"/>
      <c r="I10" s="66"/>
      <c r="J10" s="66"/>
      <c r="K10" s="66"/>
    </row>
    <row r="11" spans="1:11">
      <c r="A11" s="68"/>
      <c r="B11" s="69"/>
      <c r="C11" s="69"/>
      <c r="D11" s="68"/>
      <c r="E11" s="70"/>
      <c r="F11" s="103" t="s">
        <v>71</v>
      </c>
      <c r="G11" s="76">
        <f>SUM(G8:G10)</f>
        <v>5</v>
      </c>
      <c r="H11" s="76">
        <f>SUM(H8:H10)</f>
        <v>40</v>
      </c>
      <c r="I11" s="76">
        <f>SUM(I8:I10)</f>
        <v>0</v>
      </c>
      <c r="J11" s="76">
        <f>SUM(J8:J10)</f>
        <v>0</v>
      </c>
      <c r="K11" s="72"/>
    </row>
    <row r="12" spans="1:11">
      <c r="A12" s="73"/>
      <c r="B12" s="74"/>
      <c r="C12" s="74"/>
      <c r="D12" s="73"/>
      <c r="E12" s="75"/>
      <c r="F12" s="104"/>
      <c r="G12" s="105">
        <f>SUM(G11:H11)</f>
        <v>45</v>
      </c>
      <c r="H12" s="105"/>
      <c r="I12" s="105">
        <f>SUM(I11:J11)</f>
        <v>0</v>
      </c>
      <c r="J12" s="105"/>
      <c r="K12" s="72"/>
    </row>
    <row r="14" spans="1:11">
      <c r="A14" s="77">
        <v>1</v>
      </c>
      <c r="B14" s="78" t="s">
        <v>81</v>
      </c>
      <c r="C14" s="78" t="s">
        <v>148</v>
      </c>
      <c r="D14" s="77">
        <v>18</v>
      </c>
      <c r="E14" s="77" t="s">
        <v>69</v>
      </c>
      <c r="F14" s="77" t="s">
        <v>149</v>
      </c>
      <c r="G14" s="77">
        <v>16</v>
      </c>
      <c r="H14" s="77">
        <v>34</v>
      </c>
      <c r="I14" s="77">
        <v>16</v>
      </c>
      <c r="J14" s="77">
        <v>34</v>
      </c>
      <c r="K14" s="77"/>
    </row>
    <row r="15" spans="1:11">
      <c r="A15" s="64">
        <v>2</v>
      </c>
      <c r="B15" s="65" t="s">
        <v>81</v>
      </c>
      <c r="C15" s="65" t="s">
        <v>148</v>
      </c>
      <c r="D15" s="64">
        <v>18</v>
      </c>
      <c r="E15" s="64" t="s">
        <v>69</v>
      </c>
      <c r="F15" s="64" t="s">
        <v>149</v>
      </c>
      <c r="G15" s="64">
        <v>19</v>
      </c>
      <c r="H15" s="64">
        <v>31</v>
      </c>
      <c r="I15" s="64">
        <v>19</v>
      </c>
      <c r="J15" s="64">
        <v>31</v>
      </c>
      <c r="K15" s="64"/>
    </row>
    <row r="16" spans="1:11">
      <c r="A16" s="64">
        <v>3</v>
      </c>
      <c r="B16" s="65"/>
      <c r="C16" s="65"/>
      <c r="D16" s="64"/>
      <c r="E16" s="64"/>
      <c r="F16" s="64"/>
      <c r="G16" s="64"/>
      <c r="H16" s="64"/>
      <c r="I16" s="64"/>
      <c r="J16" s="64"/>
      <c r="K16" s="64"/>
    </row>
    <row r="17" spans="1:11">
      <c r="A17" s="79">
        <v>4</v>
      </c>
      <c r="B17" s="80"/>
      <c r="C17" s="80"/>
      <c r="D17" s="79"/>
      <c r="E17" s="79"/>
      <c r="F17" s="79"/>
      <c r="G17" s="79"/>
      <c r="H17" s="79"/>
      <c r="I17" s="79"/>
      <c r="J17" s="79"/>
      <c r="K17" s="79"/>
    </row>
    <row r="18" spans="1:11">
      <c r="A18" s="68"/>
      <c r="B18" s="69"/>
      <c r="C18" s="69"/>
      <c r="D18" s="68"/>
      <c r="E18" s="70"/>
      <c r="F18" s="103" t="s">
        <v>71</v>
      </c>
      <c r="G18" s="72">
        <f>SUM(G14:G17)</f>
        <v>35</v>
      </c>
      <c r="H18" s="72">
        <f>SUM(H14:H17)</f>
        <v>65</v>
      </c>
      <c r="I18" s="72">
        <f>SUM(I14:I17)</f>
        <v>35</v>
      </c>
      <c r="J18" s="72">
        <f>SUM(J14:J17)</f>
        <v>65</v>
      </c>
      <c r="K18" s="72"/>
    </row>
    <row r="19" spans="1:11">
      <c r="A19" s="73"/>
      <c r="B19" s="74"/>
      <c r="C19" s="74"/>
      <c r="D19" s="73"/>
      <c r="E19" s="75"/>
      <c r="F19" s="104"/>
      <c r="G19" s="106">
        <f>SUM(G18:H18)</f>
        <v>100</v>
      </c>
      <c r="H19" s="107"/>
      <c r="I19" s="106">
        <f>SUM(I18:J18)</f>
        <v>100</v>
      </c>
      <c r="J19" s="107"/>
      <c r="K19" s="81"/>
    </row>
  </sheetData>
  <mergeCells count="16">
    <mergeCell ref="F11:F12"/>
    <mergeCell ref="G12:H12"/>
    <mergeCell ref="I12:J12"/>
    <mergeCell ref="F18:F19"/>
    <mergeCell ref="G19:H19"/>
    <mergeCell ref="I19:J19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rintOptions horizontalCentered="1"/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22"/>
  <sheetViews>
    <sheetView workbookViewId="0">
      <selection activeCell="I22" sqref="I22:J22"/>
    </sheetView>
  </sheetViews>
  <sheetFormatPr defaultRowHeight="24"/>
  <cols>
    <col min="1" max="1" width="5.5" style="59" customWidth="1"/>
    <col min="2" max="2" width="18.25" style="59" customWidth="1"/>
    <col min="3" max="3" width="23.875" style="59" customWidth="1"/>
    <col min="4" max="4" width="7.125" style="59" customWidth="1"/>
    <col min="5" max="5" width="14.5" style="59" customWidth="1"/>
    <col min="6" max="6" width="19.875" style="59" customWidth="1"/>
    <col min="7" max="7" width="7.5" style="59" customWidth="1"/>
    <col min="8" max="9" width="8" style="59" customWidth="1"/>
    <col min="10" max="10" width="8.375" style="59" customWidth="1"/>
    <col min="11" max="11" width="10.625" style="59" customWidth="1"/>
    <col min="12" max="16384" width="9" style="59"/>
  </cols>
  <sheetData>
    <row r="1" spans="1:11">
      <c r="A1" s="102" t="s">
        <v>79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102" t="s">
        <v>74</v>
      </c>
      <c r="B2" s="102"/>
      <c r="C2" s="102"/>
      <c r="D2" s="102"/>
      <c r="E2" s="102"/>
      <c r="F2" s="102"/>
      <c r="G2" s="102"/>
      <c r="H2" s="102"/>
      <c r="I2" s="102"/>
      <c r="J2" s="102"/>
      <c r="K2" s="102"/>
    </row>
    <row r="3" spans="1:11">
      <c r="A3" s="58" t="s">
        <v>75</v>
      </c>
      <c r="C3" s="58"/>
    </row>
    <row r="4" spans="1:11">
      <c r="A4" s="58" t="s">
        <v>86</v>
      </c>
      <c r="C4" s="58"/>
    </row>
    <row r="5" spans="1:11">
      <c r="A5" s="58"/>
      <c r="C5" s="58"/>
    </row>
    <row r="6" spans="1:11">
      <c r="A6" s="108" t="s">
        <v>55</v>
      </c>
      <c r="B6" s="108" t="s">
        <v>56</v>
      </c>
      <c r="C6" s="108" t="s">
        <v>57</v>
      </c>
      <c r="D6" s="60" t="s">
        <v>58</v>
      </c>
      <c r="E6" s="108" t="s">
        <v>59</v>
      </c>
      <c r="F6" s="108" t="s">
        <v>60</v>
      </c>
      <c r="G6" s="110" t="s">
        <v>61</v>
      </c>
      <c r="H6" s="110"/>
      <c r="I6" s="110" t="s">
        <v>62</v>
      </c>
      <c r="J6" s="110"/>
      <c r="K6" s="108" t="s">
        <v>63</v>
      </c>
    </row>
    <row r="7" spans="1:11">
      <c r="A7" s="109"/>
      <c r="B7" s="109"/>
      <c r="C7" s="109"/>
      <c r="D7" s="61" t="s">
        <v>64</v>
      </c>
      <c r="E7" s="109"/>
      <c r="F7" s="109"/>
      <c r="G7" s="61" t="s">
        <v>65</v>
      </c>
      <c r="H7" s="61" t="s">
        <v>66</v>
      </c>
      <c r="I7" s="61" t="s">
        <v>65</v>
      </c>
      <c r="J7" s="61" t="s">
        <v>66</v>
      </c>
      <c r="K7" s="109"/>
    </row>
    <row r="8" spans="1:11">
      <c r="A8" s="62">
        <v>1</v>
      </c>
      <c r="B8" s="62" t="s">
        <v>67</v>
      </c>
      <c r="C8" s="63" t="s">
        <v>87</v>
      </c>
      <c r="D8" s="62">
        <v>700</v>
      </c>
      <c r="E8" s="62" t="s">
        <v>69</v>
      </c>
      <c r="F8" s="62" t="s">
        <v>90</v>
      </c>
      <c r="G8" s="62">
        <v>15</v>
      </c>
      <c r="H8" s="62" t="s">
        <v>70</v>
      </c>
      <c r="I8" s="62"/>
      <c r="J8" s="62"/>
      <c r="K8" s="62"/>
    </row>
    <row r="9" spans="1:11">
      <c r="A9" s="64"/>
      <c r="B9" s="65"/>
      <c r="C9" s="65" t="s">
        <v>88</v>
      </c>
      <c r="D9" s="64"/>
      <c r="E9" s="64"/>
      <c r="F9" s="64"/>
      <c r="G9" s="64"/>
      <c r="H9" s="64"/>
      <c r="I9" s="64"/>
      <c r="J9" s="64"/>
      <c r="K9" s="64"/>
    </row>
    <row r="10" spans="1:11">
      <c r="A10" s="79"/>
      <c r="B10" s="80"/>
      <c r="C10" s="80" t="s">
        <v>89</v>
      </c>
      <c r="D10" s="79"/>
      <c r="E10" s="79"/>
      <c r="F10" s="79"/>
      <c r="G10" s="79"/>
      <c r="H10" s="79"/>
      <c r="I10" s="79"/>
      <c r="J10" s="79"/>
      <c r="K10" s="79"/>
    </row>
    <row r="11" spans="1:11">
      <c r="A11" s="79">
        <v>2</v>
      </c>
      <c r="B11" s="79" t="s">
        <v>92</v>
      </c>
      <c r="C11" s="80" t="s">
        <v>91</v>
      </c>
      <c r="D11" s="79">
        <v>840</v>
      </c>
      <c r="E11" s="79" t="s">
        <v>69</v>
      </c>
      <c r="F11" s="79" t="s">
        <v>78</v>
      </c>
      <c r="G11" s="79">
        <v>6</v>
      </c>
      <c r="H11" s="79">
        <v>2</v>
      </c>
      <c r="I11" s="79"/>
      <c r="J11" s="79"/>
      <c r="K11" s="79"/>
    </row>
    <row r="12" spans="1:11">
      <c r="A12" s="66"/>
      <c r="B12" s="67"/>
      <c r="C12" s="67"/>
      <c r="D12" s="66"/>
      <c r="E12" s="66"/>
      <c r="F12" s="66"/>
      <c r="G12" s="66"/>
      <c r="H12" s="66"/>
      <c r="I12" s="66"/>
      <c r="J12" s="66"/>
      <c r="K12" s="66"/>
    </row>
    <row r="13" spans="1:11">
      <c r="A13" s="68"/>
      <c r="B13" s="69"/>
      <c r="C13" s="69"/>
      <c r="D13" s="68"/>
      <c r="E13" s="70"/>
      <c r="F13" s="103" t="s">
        <v>71</v>
      </c>
      <c r="G13" s="76">
        <f>SUM(G8:G12)</f>
        <v>21</v>
      </c>
      <c r="H13" s="76">
        <f>SUM(H8:H12)</f>
        <v>2</v>
      </c>
      <c r="I13" s="76">
        <f>SUM(I8:I12)</f>
        <v>0</v>
      </c>
      <c r="J13" s="76">
        <f>SUM(J8:J12)</f>
        <v>0</v>
      </c>
      <c r="K13" s="72"/>
    </row>
    <row r="14" spans="1:11">
      <c r="A14" s="73"/>
      <c r="B14" s="74"/>
      <c r="C14" s="74"/>
      <c r="D14" s="73"/>
      <c r="E14" s="75"/>
      <c r="F14" s="104"/>
      <c r="G14" s="105">
        <f>SUM(G13:H13)</f>
        <v>23</v>
      </c>
      <c r="H14" s="105"/>
      <c r="I14" s="105">
        <f>SUM(I13:J13)</f>
        <v>0</v>
      </c>
      <c r="J14" s="105"/>
      <c r="K14" s="72"/>
    </row>
    <row r="16" spans="1:11">
      <c r="A16" s="77">
        <v>1</v>
      </c>
      <c r="B16" s="77" t="s">
        <v>73</v>
      </c>
      <c r="C16" s="78" t="s">
        <v>94</v>
      </c>
      <c r="D16" s="77">
        <v>30</v>
      </c>
      <c r="E16" s="77" t="s">
        <v>69</v>
      </c>
      <c r="F16" s="77" t="s">
        <v>96</v>
      </c>
      <c r="G16" s="77">
        <v>14</v>
      </c>
      <c r="H16" s="77">
        <v>11</v>
      </c>
      <c r="I16" s="77">
        <v>13</v>
      </c>
      <c r="J16" s="77">
        <v>9</v>
      </c>
      <c r="K16" s="77"/>
    </row>
    <row r="17" spans="1:11">
      <c r="A17" s="64"/>
      <c r="B17" s="65"/>
      <c r="C17" s="65" t="s">
        <v>95</v>
      </c>
      <c r="D17" s="64"/>
      <c r="E17" s="64"/>
      <c r="F17" s="64"/>
      <c r="G17" s="64"/>
      <c r="H17" s="64"/>
      <c r="I17" s="64"/>
      <c r="J17" s="64"/>
      <c r="K17" s="64"/>
    </row>
    <row r="18" spans="1:11">
      <c r="A18" s="64">
        <v>2</v>
      </c>
      <c r="B18" s="64" t="s">
        <v>92</v>
      </c>
      <c r="C18" s="65" t="s">
        <v>135</v>
      </c>
      <c r="D18" s="64">
        <v>18</v>
      </c>
      <c r="E18" s="64" t="s">
        <v>69</v>
      </c>
      <c r="F18" s="64" t="s">
        <v>144</v>
      </c>
      <c r="G18" s="64">
        <v>20</v>
      </c>
      <c r="H18" s="64" t="s">
        <v>70</v>
      </c>
      <c r="I18" s="64">
        <v>20</v>
      </c>
      <c r="J18" s="64" t="s">
        <v>70</v>
      </c>
      <c r="K18" s="64"/>
    </row>
    <row r="19" spans="1:11">
      <c r="A19" s="64"/>
      <c r="B19" s="65"/>
      <c r="C19" s="65"/>
      <c r="D19" s="64"/>
      <c r="E19" s="64"/>
      <c r="F19" s="64"/>
      <c r="G19" s="64"/>
      <c r="H19" s="64"/>
      <c r="I19" s="64"/>
      <c r="J19" s="64"/>
      <c r="K19" s="64"/>
    </row>
    <row r="20" spans="1:11">
      <c r="A20" s="79"/>
      <c r="B20" s="80"/>
      <c r="C20" s="80"/>
      <c r="D20" s="79"/>
      <c r="E20" s="79"/>
      <c r="F20" s="79"/>
      <c r="G20" s="79"/>
      <c r="H20" s="79"/>
      <c r="I20" s="79"/>
      <c r="J20" s="79"/>
      <c r="K20" s="79"/>
    </row>
    <row r="21" spans="1:11">
      <c r="A21" s="68"/>
      <c r="B21" s="69"/>
      <c r="C21" s="69"/>
      <c r="D21" s="68"/>
      <c r="E21" s="70"/>
      <c r="F21" s="103" t="s">
        <v>71</v>
      </c>
      <c r="G21" s="72">
        <f>SUM(G16:G20)</f>
        <v>34</v>
      </c>
      <c r="H21" s="72">
        <f>SUM(H16:H20)</f>
        <v>11</v>
      </c>
      <c r="I21" s="72">
        <f>SUM(I16:I20)</f>
        <v>33</v>
      </c>
      <c r="J21" s="72">
        <f>SUM(J16:J20)</f>
        <v>9</v>
      </c>
      <c r="K21" s="72"/>
    </row>
    <row r="22" spans="1:11">
      <c r="A22" s="73"/>
      <c r="B22" s="74"/>
      <c r="C22" s="74"/>
      <c r="D22" s="73"/>
      <c r="E22" s="75"/>
      <c r="F22" s="104"/>
      <c r="G22" s="106">
        <f>SUM(G21:H21)</f>
        <v>45</v>
      </c>
      <c r="H22" s="107"/>
      <c r="I22" s="106">
        <f>SUM(I21:J21)</f>
        <v>42</v>
      </c>
      <c r="J22" s="107"/>
      <c r="K22" s="81"/>
    </row>
  </sheetData>
  <mergeCells count="16">
    <mergeCell ref="F13:F14"/>
    <mergeCell ref="G14:H14"/>
    <mergeCell ref="I14:J14"/>
    <mergeCell ref="F21:F22"/>
    <mergeCell ref="G22:H22"/>
    <mergeCell ref="I22:J22"/>
    <mergeCell ref="A1:K1"/>
    <mergeCell ref="A2:K2"/>
    <mergeCell ref="A6:A7"/>
    <mergeCell ref="B6:B7"/>
    <mergeCell ref="C6:C7"/>
    <mergeCell ref="E6:E7"/>
    <mergeCell ref="F6:F7"/>
    <mergeCell ref="G6:H6"/>
    <mergeCell ref="I6:J6"/>
    <mergeCell ref="K6:K7"/>
  </mergeCells>
  <printOptions horizontalCentered="1"/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52"/>
  <sheetViews>
    <sheetView topLeftCell="A25" workbookViewId="0">
      <selection activeCell="C40" sqref="C40"/>
    </sheetView>
  </sheetViews>
  <sheetFormatPr defaultRowHeight="24"/>
  <cols>
    <col min="1" max="1" width="5.5" style="59" customWidth="1"/>
    <col min="2" max="2" width="16.625" style="59" customWidth="1"/>
    <col min="3" max="3" width="22.75" style="59" customWidth="1"/>
    <col min="4" max="4" width="7.125" style="59" customWidth="1"/>
    <col min="5" max="5" width="16.375" style="59" customWidth="1"/>
    <col min="6" max="6" width="19" style="59" customWidth="1"/>
    <col min="7" max="7" width="7.5" style="59" customWidth="1"/>
    <col min="8" max="9" width="8" style="59" customWidth="1"/>
    <col min="10" max="10" width="8.375" style="59" customWidth="1"/>
    <col min="11" max="11" width="10.625" style="59" customWidth="1"/>
    <col min="12" max="16384" width="9" style="59"/>
  </cols>
  <sheetData>
    <row r="1" spans="1:11">
      <c r="A1" s="102" t="s">
        <v>32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58" t="s">
        <v>109</v>
      </c>
      <c r="C2" s="58"/>
    </row>
    <row r="3" spans="1:11">
      <c r="A3" s="58"/>
      <c r="C3" s="58"/>
    </row>
    <row r="4" spans="1:11">
      <c r="A4" s="58" t="s">
        <v>97</v>
      </c>
      <c r="C4" s="58"/>
    </row>
    <row r="5" spans="1:11">
      <c r="A5" s="108" t="s">
        <v>55</v>
      </c>
      <c r="B5" s="108" t="s">
        <v>56</v>
      </c>
      <c r="C5" s="108" t="s">
        <v>57</v>
      </c>
      <c r="D5" s="60" t="s">
        <v>58</v>
      </c>
      <c r="E5" s="108" t="s">
        <v>59</v>
      </c>
      <c r="F5" s="108" t="s">
        <v>60</v>
      </c>
      <c r="G5" s="110" t="s">
        <v>61</v>
      </c>
      <c r="H5" s="110"/>
      <c r="I5" s="110" t="s">
        <v>62</v>
      </c>
      <c r="J5" s="110"/>
      <c r="K5" s="108" t="s">
        <v>63</v>
      </c>
    </row>
    <row r="6" spans="1:11">
      <c r="A6" s="109"/>
      <c r="B6" s="109"/>
      <c r="C6" s="109"/>
      <c r="D6" s="61" t="s">
        <v>64</v>
      </c>
      <c r="E6" s="109"/>
      <c r="F6" s="109"/>
      <c r="G6" s="61" t="s">
        <v>65</v>
      </c>
      <c r="H6" s="61" t="s">
        <v>66</v>
      </c>
      <c r="I6" s="61" t="s">
        <v>65</v>
      </c>
      <c r="J6" s="61" t="s">
        <v>66</v>
      </c>
      <c r="K6" s="109"/>
    </row>
    <row r="7" spans="1:11">
      <c r="A7" s="62">
        <v>1</v>
      </c>
      <c r="B7" s="62" t="s">
        <v>72</v>
      </c>
      <c r="C7" s="63" t="s">
        <v>98</v>
      </c>
      <c r="D7" s="62">
        <v>30</v>
      </c>
      <c r="E7" s="62" t="s">
        <v>99</v>
      </c>
      <c r="F7" s="62" t="s">
        <v>100</v>
      </c>
      <c r="G7" s="62">
        <v>46</v>
      </c>
      <c r="H7" s="62" t="s">
        <v>70</v>
      </c>
      <c r="I7" s="62">
        <v>46</v>
      </c>
      <c r="J7" s="62"/>
      <c r="K7" s="62"/>
    </row>
    <row r="8" spans="1:11">
      <c r="A8" s="64">
        <v>2</v>
      </c>
      <c r="B8" s="64" t="s">
        <v>92</v>
      </c>
      <c r="C8" s="65" t="s">
        <v>101</v>
      </c>
      <c r="D8" s="64">
        <v>30</v>
      </c>
      <c r="E8" s="64" t="s">
        <v>92</v>
      </c>
      <c r="F8" s="64" t="s">
        <v>100</v>
      </c>
      <c r="G8" s="64">
        <v>36</v>
      </c>
      <c r="H8" s="64" t="s">
        <v>70</v>
      </c>
      <c r="I8" s="64">
        <v>36</v>
      </c>
      <c r="J8" s="64" t="s">
        <v>70</v>
      </c>
      <c r="K8" s="64"/>
    </row>
    <row r="9" spans="1:11">
      <c r="A9" s="79">
        <v>3</v>
      </c>
      <c r="B9" s="79" t="s">
        <v>92</v>
      </c>
      <c r="C9" s="80" t="s">
        <v>102</v>
      </c>
      <c r="D9" s="79">
        <v>30</v>
      </c>
      <c r="E9" s="79" t="s">
        <v>92</v>
      </c>
      <c r="F9" s="79" t="s">
        <v>100</v>
      </c>
      <c r="G9" s="79">
        <v>40</v>
      </c>
      <c r="H9" s="79" t="s">
        <v>70</v>
      </c>
      <c r="I9" s="79">
        <v>40</v>
      </c>
      <c r="J9" s="79" t="s">
        <v>70</v>
      </c>
      <c r="K9" s="79"/>
    </row>
    <row r="10" spans="1:11">
      <c r="A10" s="79"/>
      <c r="B10" s="79"/>
      <c r="C10" s="80" t="s">
        <v>103</v>
      </c>
      <c r="D10" s="79"/>
      <c r="E10" s="79"/>
      <c r="F10" s="79"/>
      <c r="G10" s="79"/>
      <c r="H10" s="79"/>
      <c r="I10" s="79"/>
      <c r="J10" s="79"/>
      <c r="K10" s="79"/>
    </row>
    <row r="11" spans="1:11">
      <c r="A11" s="79">
        <v>4</v>
      </c>
      <c r="B11" s="79" t="s">
        <v>92</v>
      </c>
      <c r="C11" s="80" t="s">
        <v>104</v>
      </c>
      <c r="D11" s="79">
        <v>30</v>
      </c>
      <c r="E11" s="79" t="s">
        <v>92</v>
      </c>
      <c r="F11" s="79" t="s">
        <v>100</v>
      </c>
      <c r="G11" s="79">
        <v>31</v>
      </c>
      <c r="H11" s="79" t="s">
        <v>70</v>
      </c>
      <c r="I11" s="79">
        <v>31</v>
      </c>
      <c r="J11" s="79"/>
      <c r="K11" s="79"/>
    </row>
    <row r="12" spans="1:11">
      <c r="A12" s="79">
        <v>5</v>
      </c>
      <c r="B12" s="79" t="s">
        <v>92</v>
      </c>
      <c r="C12" s="80" t="s">
        <v>105</v>
      </c>
      <c r="D12" s="79">
        <v>30</v>
      </c>
      <c r="E12" s="79" t="s">
        <v>92</v>
      </c>
      <c r="F12" s="79" t="s">
        <v>100</v>
      </c>
      <c r="G12" s="79">
        <v>28</v>
      </c>
      <c r="H12" s="79" t="s">
        <v>70</v>
      </c>
      <c r="I12" s="79">
        <v>28</v>
      </c>
      <c r="J12" s="79" t="s">
        <v>70</v>
      </c>
      <c r="K12" s="79"/>
    </row>
    <row r="13" spans="1:11">
      <c r="A13" s="79"/>
      <c r="B13" s="79"/>
      <c r="C13" s="80"/>
      <c r="D13" s="79"/>
      <c r="E13" s="79"/>
      <c r="F13" s="79"/>
      <c r="G13" s="79"/>
      <c r="H13" s="79"/>
      <c r="I13" s="79"/>
      <c r="J13" s="79"/>
      <c r="K13" s="79"/>
    </row>
    <row r="14" spans="1:11">
      <c r="A14" s="79"/>
      <c r="B14" s="80"/>
      <c r="C14" s="80"/>
      <c r="D14" s="79"/>
      <c r="E14" s="79"/>
      <c r="F14" s="79"/>
      <c r="G14" s="79"/>
      <c r="H14" s="79"/>
      <c r="I14" s="79"/>
      <c r="J14" s="79"/>
      <c r="K14" s="79"/>
    </row>
    <row r="15" spans="1:11">
      <c r="A15" s="66"/>
      <c r="B15" s="67"/>
      <c r="C15" s="67"/>
      <c r="D15" s="66"/>
      <c r="E15" s="66"/>
      <c r="F15" s="66"/>
      <c r="G15" s="66"/>
      <c r="H15" s="66"/>
      <c r="I15" s="66"/>
      <c r="J15" s="66"/>
      <c r="K15" s="66"/>
    </row>
    <row r="16" spans="1:11">
      <c r="A16" s="68"/>
      <c r="B16" s="69"/>
      <c r="C16" s="69"/>
      <c r="D16" s="68"/>
      <c r="E16" s="70"/>
      <c r="F16" s="103" t="s">
        <v>71</v>
      </c>
      <c r="G16" s="76">
        <f>SUM(G7:G15)</f>
        <v>181</v>
      </c>
      <c r="H16" s="76">
        <f>SUM(H7:H15)</f>
        <v>0</v>
      </c>
      <c r="I16" s="76">
        <f>SUM(I7:I15)</f>
        <v>181</v>
      </c>
      <c r="J16" s="76">
        <f>SUM(J7:J15)</f>
        <v>0</v>
      </c>
      <c r="K16" s="72"/>
    </row>
    <row r="17" spans="1:11">
      <c r="A17" s="73"/>
      <c r="B17" s="74"/>
      <c r="C17" s="74"/>
      <c r="D17" s="73"/>
      <c r="E17" s="75"/>
      <c r="F17" s="104"/>
      <c r="G17" s="105">
        <f>SUM(G16:H16)</f>
        <v>181</v>
      </c>
      <c r="H17" s="105"/>
      <c r="I17" s="105">
        <f>SUM(I16:J16)</f>
        <v>181</v>
      </c>
      <c r="J17" s="105"/>
      <c r="K17" s="72"/>
    </row>
    <row r="18" spans="1:11">
      <c r="A18" s="73"/>
      <c r="B18" s="74"/>
      <c r="C18" s="74"/>
      <c r="D18" s="73"/>
      <c r="E18" s="73"/>
      <c r="F18" s="98"/>
      <c r="G18" s="99"/>
      <c r="H18" s="99"/>
      <c r="I18" s="99"/>
      <c r="J18" s="99"/>
      <c r="K18" s="73"/>
    </row>
    <row r="19" spans="1:11">
      <c r="A19" s="73"/>
      <c r="B19" s="74"/>
      <c r="C19" s="74"/>
      <c r="D19" s="73"/>
      <c r="E19" s="73"/>
      <c r="F19" s="98"/>
      <c r="G19" s="99"/>
      <c r="H19" s="99"/>
      <c r="I19" s="99"/>
      <c r="J19" s="99"/>
      <c r="K19" s="73"/>
    </row>
    <row r="20" spans="1:11">
      <c r="A20" s="73"/>
      <c r="B20" s="74"/>
      <c r="C20" s="74"/>
      <c r="D20" s="73"/>
      <c r="E20" s="73"/>
      <c r="F20" s="98"/>
      <c r="G20" s="99"/>
      <c r="H20" s="99"/>
      <c r="I20" s="99"/>
      <c r="J20" s="99"/>
      <c r="K20" s="73"/>
    </row>
    <row r="23" spans="1:11">
      <c r="A23" s="58" t="s">
        <v>118</v>
      </c>
      <c r="C23" s="58"/>
    </row>
    <row r="24" spans="1:11">
      <c r="A24" s="108" t="s">
        <v>55</v>
      </c>
      <c r="B24" s="108" t="s">
        <v>56</v>
      </c>
      <c r="C24" s="108" t="s">
        <v>57</v>
      </c>
      <c r="D24" s="60" t="s">
        <v>58</v>
      </c>
      <c r="E24" s="108" t="s">
        <v>59</v>
      </c>
      <c r="F24" s="108" t="s">
        <v>60</v>
      </c>
      <c r="G24" s="110" t="s">
        <v>61</v>
      </c>
      <c r="H24" s="110"/>
      <c r="I24" s="110" t="s">
        <v>62</v>
      </c>
      <c r="J24" s="110"/>
      <c r="K24" s="108" t="s">
        <v>63</v>
      </c>
    </row>
    <row r="25" spans="1:11">
      <c r="A25" s="109"/>
      <c r="B25" s="109"/>
      <c r="C25" s="109"/>
      <c r="D25" s="61" t="s">
        <v>64</v>
      </c>
      <c r="E25" s="109"/>
      <c r="F25" s="109"/>
      <c r="G25" s="61" t="s">
        <v>65</v>
      </c>
      <c r="H25" s="61" t="s">
        <v>66</v>
      </c>
      <c r="I25" s="61" t="s">
        <v>65</v>
      </c>
      <c r="J25" s="61" t="s">
        <v>66</v>
      </c>
      <c r="K25" s="109"/>
    </row>
    <row r="26" spans="1:11">
      <c r="A26" s="62">
        <v>1</v>
      </c>
      <c r="B26" s="62" t="s">
        <v>72</v>
      </c>
      <c r="C26" s="63" t="s">
        <v>119</v>
      </c>
      <c r="D26" s="62">
        <v>30</v>
      </c>
      <c r="E26" s="62" t="s">
        <v>120</v>
      </c>
      <c r="F26" s="62" t="s">
        <v>122</v>
      </c>
      <c r="G26" s="62" t="s">
        <v>70</v>
      </c>
      <c r="H26" s="62">
        <v>20</v>
      </c>
      <c r="I26" s="62" t="s">
        <v>70</v>
      </c>
      <c r="J26" s="62">
        <v>20</v>
      </c>
      <c r="K26" s="62"/>
    </row>
    <row r="27" spans="1:11">
      <c r="A27" s="64"/>
      <c r="B27" s="64"/>
      <c r="C27" s="65"/>
      <c r="D27" s="64"/>
      <c r="E27" s="64" t="s">
        <v>121</v>
      </c>
      <c r="F27" s="64"/>
      <c r="G27" s="64"/>
      <c r="H27" s="64"/>
      <c r="I27" s="64"/>
      <c r="J27" s="64"/>
      <c r="K27" s="64"/>
    </row>
    <row r="28" spans="1:11">
      <c r="A28" s="79">
        <v>2</v>
      </c>
      <c r="B28" s="79" t="s">
        <v>72</v>
      </c>
      <c r="C28" s="80" t="s">
        <v>119</v>
      </c>
      <c r="D28" s="79">
        <v>30</v>
      </c>
      <c r="E28" s="79" t="s">
        <v>124</v>
      </c>
      <c r="F28" s="79" t="s">
        <v>126</v>
      </c>
      <c r="G28" s="79" t="s">
        <v>70</v>
      </c>
      <c r="H28" s="79">
        <v>21</v>
      </c>
      <c r="I28" s="79" t="s">
        <v>70</v>
      </c>
      <c r="J28" s="79">
        <v>21</v>
      </c>
      <c r="K28" s="79"/>
    </row>
    <row r="29" spans="1:11">
      <c r="A29" s="79"/>
      <c r="B29" s="79"/>
      <c r="C29" s="80"/>
      <c r="D29" s="79"/>
      <c r="E29" s="79" t="s">
        <v>125</v>
      </c>
      <c r="F29" s="79"/>
      <c r="G29" s="79"/>
      <c r="H29" s="79"/>
      <c r="I29" s="79"/>
      <c r="J29" s="79"/>
      <c r="K29" s="79"/>
    </row>
    <row r="30" spans="1:11">
      <c r="A30" s="79">
        <v>3</v>
      </c>
      <c r="B30" s="79" t="s">
        <v>72</v>
      </c>
      <c r="C30" s="80" t="s">
        <v>132</v>
      </c>
      <c r="D30" s="79">
        <v>30</v>
      </c>
      <c r="E30" s="79" t="s">
        <v>133</v>
      </c>
      <c r="F30" s="79" t="s">
        <v>126</v>
      </c>
      <c r="G30" s="79" t="s">
        <v>70</v>
      </c>
      <c r="H30" s="79">
        <v>20</v>
      </c>
      <c r="I30" s="79" t="s">
        <v>70</v>
      </c>
      <c r="J30" s="79">
        <v>20</v>
      </c>
      <c r="K30" s="79"/>
    </row>
    <row r="31" spans="1:11">
      <c r="A31" s="79"/>
      <c r="B31" s="79"/>
      <c r="C31" s="80"/>
      <c r="D31" s="79"/>
      <c r="E31" s="79" t="s">
        <v>134</v>
      </c>
      <c r="F31" s="79"/>
      <c r="G31" s="79"/>
      <c r="H31" s="79"/>
      <c r="I31" s="79"/>
      <c r="J31" s="79"/>
      <c r="K31" s="79"/>
    </row>
    <row r="32" spans="1:11">
      <c r="A32" s="66"/>
      <c r="B32" s="67"/>
      <c r="C32" s="67"/>
      <c r="D32" s="66"/>
      <c r="E32" s="66"/>
      <c r="F32" s="66"/>
      <c r="G32" s="66"/>
      <c r="H32" s="66"/>
      <c r="I32" s="66"/>
      <c r="J32" s="66"/>
      <c r="K32" s="66"/>
    </row>
    <row r="33" spans="1:11">
      <c r="A33" s="68"/>
      <c r="B33" s="69"/>
      <c r="C33" s="69"/>
      <c r="D33" s="68"/>
      <c r="E33" s="70"/>
      <c r="F33" s="103" t="s">
        <v>71</v>
      </c>
      <c r="G33" s="82">
        <f>SUM(G26:G32)</f>
        <v>0</v>
      </c>
      <c r="H33" s="82">
        <f>SUM(H26:H32)</f>
        <v>61</v>
      </c>
      <c r="I33" s="82">
        <f>SUM(I26:I32)</f>
        <v>0</v>
      </c>
      <c r="J33" s="82">
        <f>SUM(J26:J32)</f>
        <v>61</v>
      </c>
      <c r="K33" s="72"/>
    </row>
    <row r="34" spans="1:11">
      <c r="A34" s="73"/>
      <c r="B34" s="74"/>
      <c r="C34" s="74"/>
      <c r="D34" s="73"/>
      <c r="E34" s="75"/>
      <c r="F34" s="104"/>
      <c r="G34" s="105">
        <f>SUM(G33:H33)</f>
        <v>61</v>
      </c>
      <c r="H34" s="105"/>
      <c r="I34" s="105">
        <f>SUM(I33:J33)</f>
        <v>61</v>
      </c>
      <c r="J34" s="105"/>
      <c r="K34" s="72"/>
    </row>
    <row r="42" spans="1:11">
      <c r="A42" s="58" t="s">
        <v>127</v>
      </c>
      <c r="C42" s="58"/>
    </row>
    <row r="43" spans="1:11">
      <c r="A43" s="108" t="s">
        <v>55</v>
      </c>
      <c r="B43" s="108" t="s">
        <v>56</v>
      </c>
      <c r="C43" s="108" t="s">
        <v>57</v>
      </c>
      <c r="D43" s="60" t="s">
        <v>58</v>
      </c>
      <c r="E43" s="108" t="s">
        <v>59</v>
      </c>
      <c r="F43" s="108" t="s">
        <v>60</v>
      </c>
      <c r="G43" s="110" t="s">
        <v>61</v>
      </c>
      <c r="H43" s="110"/>
      <c r="I43" s="110" t="s">
        <v>62</v>
      </c>
      <c r="J43" s="110"/>
      <c r="K43" s="108" t="s">
        <v>63</v>
      </c>
    </row>
    <row r="44" spans="1:11">
      <c r="A44" s="109"/>
      <c r="B44" s="109"/>
      <c r="C44" s="109"/>
      <c r="D44" s="61" t="s">
        <v>64</v>
      </c>
      <c r="E44" s="109"/>
      <c r="F44" s="109"/>
      <c r="G44" s="61" t="s">
        <v>65</v>
      </c>
      <c r="H44" s="61" t="s">
        <v>66</v>
      </c>
      <c r="I44" s="61" t="s">
        <v>65</v>
      </c>
      <c r="J44" s="61" t="s">
        <v>66</v>
      </c>
      <c r="K44" s="109"/>
    </row>
    <row r="45" spans="1:11">
      <c r="A45" s="62">
        <v>1</v>
      </c>
      <c r="B45" s="62" t="s">
        <v>72</v>
      </c>
      <c r="C45" s="63" t="s">
        <v>128</v>
      </c>
      <c r="D45" s="62">
        <v>60</v>
      </c>
      <c r="E45" s="62" t="s">
        <v>129</v>
      </c>
      <c r="F45" s="62" t="s">
        <v>131</v>
      </c>
      <c r="G45" s="62" t="s">
        <v>70</v>
      </c>
      <c r="H45" s="62">
        <v>24</v>
      </c>
      <c r="I45" s="62" t="s">
        <v>70</v>
      </c>
      <c r="J45" s="62">
        <v>23</v>
      </c>
      <c r="K45" s="62"/>
    </row>
    <row r="46" spans="1:11">
      <c r="A46" s="64"/>
      <c r="B46" s="64"/>
      <c r="C46" s="65"/>
      <c r="D46" s="64"/>
      <c r="E46" s="64" t="s">
        <v>130</v>
      </c>
      <c r="F46" s="64"/>
      <c r="G46" s="64"/>
      <c r="H46" s="64"/>
      <c r="I46" s="64"/>
      <c r="J46" s="64"/>
      <c r="K46" s="64"/>
    </row>
    <row r="47" spans="1:11">
      <c r="A47" s="79">
        <v>2</v>
      </c>
      <c r="B47" s="79" t="s">
        <v>92</v>
      </c>
      <c r="C47" s="80" t="s">
        <v>138</v>
      </c>
      <c r="D47" s="79">
        <v>30</v>
      </c>
      <c r="E47" s="79" t="s">
        <v>139</v>
      </c>
      <c r="F47" s="79" t="s">
        <v>141</v>
      </c>
      <c r="G47" s="79">
        <v>20</v>
      </c>
      <c r="H47" s="79" t="s">
        <v>70</v>
      </c>
      <c r="I47" s="79">
        <v>20</v>
      </c>
      <c r="J47" s="79" t="s">
        <v>70</v>
      </c>
      <c r="K47" s="79"/>
    </row>
    <row r="48" spans="1:11">
      <c r="A48" s="79"/>
      <c r="B48" s="79"/>
      <c r="C48" s="80"/>
      <c r="D48" s="79"/>
      <c r="E48" s="79" t="s">
        <v>140</v>
      </c>
      <c r="F48" s="79"/>
      <c r="G48" s="79"/>
      <c r="H48" s="79"/>
      <c r="I48" s="79"/>
      <c r="J48" s="79"/>
      <c r="K48" s="79"/>
    </row>
    <row r="49" spans="1:11">
      <c r="A49" s="79"/>
      <c r="B49" s="79"/>
      <c r="C49" s="80"/>
      <c r="D49" s="79"/>
      <c r="E49" s="79"/>
      <c r="F49" s="79"/>
      <c r="G49" s="79"/>
      <c r="H49" s="79"/>
      <c r="I49" s="79"/>
      <c r="J49" s="79"/>
      <c r="K49" s="79"/>
    </row>
    <row r="50" spans="1:11">
      <c r="A50" s="66"/>
      <c r="B50" s="67"/>
      <c r="C50" s="67"/>
      <c r="D50" s="66"/>
      <c r="E50" s="66"/>
      <c r="F50" s="66"/>
      <c r="G50" s="66"/>
      <c r="H50" s="66"/>
      <c r="I50" s="66"/>
      <c r="J50" s="66"/>
      <c r="K50" s="66"/>
    </row>
    <row r="51" spans="1:11">
      <c r="A51" s="68"/>
      <c r="B51" s="69"/>
      <c r="C51" s="69"/>
      <c r="D51" s="68"/>
      <c r="E51" s="70"/>
      <c r="F51" s="103" t="s">
        <v>71</v>
      </c>
      <c r="G51" s="82">
        <f>SUM(G45:G50)</f>
        <v>20</v>
      </c>
      <c r="H51" s="82">
        <f>SUM(H45:H50)</f>
        <v>24</v>
      </c>
      <c r="I51" s="82">
        <f>SUM(I45:I50)</f>
        <v>20</v>
      </c>
      <c r="J51" s="82">
        <f>SUM(J45:J50)</f>
        <v>23</v>
      </c>
      <c r="K51" s="72"/>
    </row>
    <row r="52" spans="1:11">
      <c r="A52" s="73"/>
      <c r="B52" s="74"/>
      <c r="C52" s="74"/>
      <c r="D52" s="73"/>
      <c r="E52" s="75"/>
      <c r="F52" s="104"/>
      <c r="G52" s="105">
        <f>SUM(G51:H51)</f>
        <v>44</v>
      </c>
      <c r="H52" s="105"/>
      <c r="I52" s="105">
        <f>SUM(I51:J51)</f>
        <v>43</v>
      </c>
      <c r="J52" s="105"/>
      <c r="K52" s="72"/>
    </row>
  </sheetData>
  <mergeCells count="34">
    <mergeCell ref="F16:F17"/>
    <mergeCell ref="G17:H17"/>
    <mergeCell ref="I17:J17"/>
    <mergeCell ref="A1:K1"/>
    <mergeCell ref="A5:A6"/>
    <mergeCell ref="B5:B6"/>
    <mergeCell ref="C5:C6"/>
    <mergeCell ref="E5:E6"/>
    <mergeCell ref="F5:F6"/>
    <mergeCell ref="G5:H5"/>
    <mergeCell ref="I5:J5"/>
    <mergeCell ref="K5:K6"/>
    <mergeCell ref="I24:J24"/>
    <mergeCell ref="K24:K25"/>
    <mergeCell ref="F33:F34"/>
    <mergeCell ref="G34:H34"/>
    <mergeCell ref="I34:J34"/>
    <mergeCell ref="F24:F25"/>
    <mergeCell ref="A43:A44"/>
    <mergeCell ref="B43:B44"/>
    <mergeCell ref="E43:E44"/>
    <mergeCell ref="C43:C44"/>
    <mergeCell ref="G24:H24"/>
    <mergeCell ref="A24:A25"/>
    <mergeCell ref="B24:B25"/>
    <mergeCell ref="C24:C25"/>
    <mergeCell ref="E24:E25"/>
    <mergeCell ref="K43:K44"/>
    <mergeCell ref="F51:F52"/>
    <mergeCell ref="G52:H52"/>
    <mergeCell ref="I52:J52"/>
    <mergeCell ref="F43:F44"/>
    <mergeCell ref="G43:H43"/>
    <mergeCell ref="I43:J43"/>
  </mergeCells>
  <printOptions horizontalCentered="1"/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L21"/>
  <sheetViews>
    <sheetView topLeftCell="A4" workbookViewId="0">
      <selection activeCell="I14" sqref="I14"/>
    </sheetView>
  </sheetViews>
  <sheetFormatPr defaultRowHeight="24"/>
  <cols>
    <col min="1" max="1" width="5.5" style="59" customWidth="1"/>
    <col min="2" max="2" width="23.5" style="59" customWidth="1"/>
    <col min="3" max="3" width="6.125" style="59" customWidth="1"/>
    <col min="4" max="4" width="19.125" style="59" customWidth="1"/>
    <col min="5" max="5" width="15.375" style="59" customWidth="1"/>
    <col min="6" max="6" width="11.5" style="59" customWidth="1"/>
    <col min="7" max="7" width="11.75" style="59" customWidth="1"/>
    <col min="8" max="8" width="12" style="59" customWidth="1"/>
    <col min="9" max="9" width="12.625" style="59" customWidth="1"/>
    <col min="10" max="10" width="11.75" style="59" customWidth="1"/>
    <col min="11" max="16384" width="9" style="59"/>
  </cols>
  <sheetData>
    <row r="1" spans="1:11">
      <c r="A1" s="102" t="s">
        <v>106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58" t="s">
        <v>107</v>
      </c>
      <c r="C2" s="58"/>
    </row>
    <row r="3" spans="1:11">
      <c r="A3" s="58" t="s">
        <v>108</v>
      </c>
      <c r="C3" s="58"/>
    </row>
    <row r="4" spans="1:11">
      <c r="A4" s="58"/>
      <c r="C4" s="58"/>
    </row>
    <row r="5" spans="1:11">
      <c r="A5" s="108" t="s">
        <v>55</v>
      </c>
      <c r="B5" s="108" t="s">
        <v>57</v>
      </c>
      <c r="C5" s="108" t="s">
        <v>112</v>
      </c>
      <c r="D5" s="108" t="s">
        <v>113</v>
      </c>
      <c r="E5" s="108" t="s">
        <v>114</v>
      </c>
      <c r="F5" s="110" t="s">
        <v>115</v>
      </c>
      <c r="G5" s="110"/>
      <c r="H5" s="110" t="s">
        <v>116</v>
      </c>
      <c r="I5" s="110"/>
      <c r="J5" s="108" t="s">
        <v>63</v>
      </c>
    </row>
    <row r="6" spans="1:11">
      <c r="A6" s="109"/>
      <c r="B6" s="109"/>
      <c r="C6" s="109"/>
      <c r="D6" s="109"/>
      <c r="E6" s="109"/>
      <c r="F6" s="61" t="s">
        <v>65</v>
      </c>
      <c r="G6" s="61" t="s">
        <v>66</v>
      </c>
      <c r="H6" s="61" t="s">
        <v>65</v>
      </c>
      <c r="I6" s="61" t="s">
        <v>66</v>
      </c>
      <c r="J6" s="109"/>
    </row>
    <row r="7" spans="1:11">
      <c r="A7" s="111" t="s">
        <v>117</v>
      </c>
      <c r="B7" s="112"/>
      <c r="C7" s="112"/>
      <c r="D7" s="112"/>
      <c r="E7" s="112"/>
      <c r="F7" s="112"/>
      <c r="G7" s="112"/>
      <c r="H7" s="112"/>
      <c r="I7" s="112"/>
      <c r="J7" s="113"/>
    </row>
    <row r="8" spans="1:11">
      <c r="A8" s="62">
        <v>1</v>
      </c>
      <c r="B8" s="63" t="s">
        <v>135</v>
      </c>
      <c r="C8" s="62">
        <v>1</v>
      </c>
      <c r="D8" s="62" t="s">
        <v>69</v>
      </c>
      <c r="E8" s="90">
        <v>21843</v>
      </c>
      <c r="F8" s="62">
        <v>11</v>
      </c>
      <c r="G8" s="62" t="s">
        <v>70</v>
      </c>
      <c r="H8" s="62">
        <v>11</v>
      </c>
      <c r="I8" s="62" t="s">
        <v>70</v>
      </c>
      <c r="J8" s="62"/>
    </row>
    <row r="9" spans="1:11">
      <c r="A9" s="64">
        <v>2</v>
      </c>
      <c r="B9" s="65" t="s">
        <v>135</v>
      </c>
      <c r="C9" s="64">
        <v>1</v>
      </c>
      <c r="D9" s="64" t="s">
        <v>69</v>
      </c>
      <c r="E9" s="64" t="s">
        <v>136</v>
      </c>
      <c r="F9" s="64">
        <v>15</v>
      </c>
      <c r="G9" s="64" t="s">
        <v>70</v>
      </c>
      <c r="H9" s="64">
        <v>15</v>
      </c>
      <c r="I9" s="64" t="s">
        <v>70</v>
      </c>
      <c r="J9" s="64"/>
    </row>
    <row r="10" spans="1:11">
      <c r="A10" s="64">
        <v>3</v>
      </c>
      <c r="B10" s="65" t="s">
        <v>135</v>
      </c>
      <c r="C10" s="64">
        <v>1</v>
      </c>
      <c r="D10" s="64" t="s">
        <v>69</v>
      </c>
      <c r="E10" s="91">
        <v>21850</v>
      </c>
      <c r="F10" s="64">
        <v>13</v>
      </c>
      <c r="G10" s="64" t="s">
        <v>70</v>
      </c>
      <c r="H10" s="64">
        <v>13</v>
      </c>
      <c r="I10" s="64" t="s">
        <v>70</v>
      </c>
      <c r="J10" s="64"/>
    </row>
    <row r="11" spans="1:11">
      <c r="A11" s="64">
        <v>4</v>
      </c>
      <c r="B11" s="65" t="s">
        <v>145</v>
      </c>
      <c r="C11" s="64">
        <v>1</v>
      </c>
      <c r="D11" s="64" t="s">
        <v>69</v>
      </c>
      <c r="E11" s="83" t="s">
        <v>137</v>
      </c>
      <c r="F11" s="64" t="s">
        <v>70</v>
      </c>
      <c r="G11" s="64">
        <v>6</v>
      </c>
      <c r="H11" s="64" t="s">
        <v>70</v>
      </c>
      <c r="I11" s="64">
        <v>4</v>
      </c>
      <c r="J11" s="64"/>
    </row>
    <row r="12" spans="1:11">
      <c r="A12" s="64">
        <v>5</v>
      </c>
      <c r="B12" s="65" t="s">
        <v>135</v>
      </c>
      <c r="C12" s="64">
        <v>1</v>
      </c>
      <c r="D12" s="64" t="s">
        <v>69</v>
      </c>
      <c r="E12" s="83" t="s">
        <v>142</v>
      </c>
      <c r="F12" s="64">
        <v>1</v>
      </c>
      <c r="G12" s="64" t="s">
        <v>70</v>
      </c>
      <c r="H12" s="64">
        <v>1</v>
      </c>
      <c r="I12" s="64" t="s">
        <v>70</v>
      </c>
      <c r="J12" s="64"/>
    </row>
    <row r="13" spans="1:11">
      <c r="A13" s="64">
        <v>6</v>
      </c>
      <c r="B13" s="65" t="s">
        <v>135</v>
      </c>
      <c r="C13" s="64">
        <v>1</v>
      </c>
      <c r="D13" s="64" t="s">
        <v>69</v>
      </c>
      <c r="E13" s="83" t="s">
        <v>147</v>
      </c>
      <c r="F13" s="64">
        <v>3</v>
      </c>
      <c r="G13" s="64" t="s">
        <v>70</v>
      </c>
      <c r="H13" s="64">
        <v>3</v>
      </c>
      <c r="I13" s="64" t="s">
        <v>70</v>
      </c>
      <c r="J13" s="64"/>
    </row>
    <row r="14" spans="1:11">
      <c r="A14" s="79"/>
      <c r="B14" s="80"/>
      <c r="C14" s="79"/>
      <c r="D14" s="79"/>
      <c r="E14" s="84"/>
      <c r="F14" s="79"/>
      <c r="G14" s="79"/>
      <c r="H14" s="79"/>
      <c r="I14" s="79"/>
      <c r="J14" s="79"/>
    </row>
    <row r="15" spans="1:11">
      <c r="A15" s="79"/>
      <c r="B15" s="80"/>
      <c r="C15" s="79"/>
      <c r="D15" s="79"/>
      <c r="E15" s="84"/>
      <c r="F15" s="79"/>
      <c r="G15" s="79"/>
      <c r="H15" s="79"/>
      <c r="I15" s="79"/>
      <c r="J15" s="79"/>
    </row>
    <row r="16" spans="1:11">
      <c r="A16" s="66"/>
      <c r="B16" s="67"/>
      <c r="C16" s="66"/>
      <c r="D16" s="66"/>
      <c r="E16" s="85"/>
      <c r="F16" s="66"/>
      <c r="G16" s="66"/>
      <c r="H16" s="66"/>
      <c r="I16" s="66"/>
      <c r="J16" s="66"/>
    </row>
    <row r="17" spans="1:12">
      <c r="A17" s="72"/>
      <c r="B17" s="86"/>
      <c r="C17" s="72"/>
      <c r="D17" s="86"/>
      <c r="E17" s="72"/>
      <c r="F17" s="72">
        <f>SUM(F8:F16)</f>
        <v>43</v>
      </c>
      <c r="G17" s="72">
        <f>SUM(G8:G16)</f>
        <v>6</v>
      </c>
      <c r="H17" s="72">
        <f>SUM(H8:H16)</f>
        <v>43</v>
      </c>
      <c r="I17" s="72">
        <f>SUM(I8:I16)</f>
        <v>4</v>
      </c>
      <c r="J17" s="72"/>
    </row>
    <row r="18" spans="1:12">
      <c r="E18" s="87" t="s">
        <v>71</v>
      </c>
      <c r="F18" s="114">
        <f>SUM(F17:G17)</f>
        <v>49</v>
      </c>
      <c r="G18" s="114"/>
      <c r="H18" s="114">
        <f>SUM(H17:I17)</f>
        <v>47</v>
      </c>
      <c r="I18" s="114"/>
    </row>
    <row r="19" spans="1:12">
      <c r="E19" s="88"/>
      <c r="F19" s="88"/>
      <c r="G19" s="88"/>
      <c r="H19" s="88"/>
      <c r="I19" s="88"/>
    </row>
    <row r="20" spans="1:12">
      <c r="A20" s="74"/>
      <c r="B20" s="74"/>
      <c r="C20" s="74"/>
      <c r="D20" s="74"/>
      <c r="E20" s="89"/>
      <c r="F20" s="89"/>
      <c r="G20" s="89"/>
      <c r="H20" s="89"/>
      <c r="I20" s="89"/>
      <c r="J20" s="74"/>
      <c r="K20" s="74"/>
      <c r="L20" s="74"/>
    </row>
    <row r="21" spans="1:12">
      <c r="A21" s="74"/>
      <c r="B21" s="74"/>
      <c r="C21" s="74"/>
      <c r="D21" s="74"/>
      <c r="E21" s="89"/>
      <c r="F21" s="89"/>
      <c r="G21" s="89"/>
      <c r="H21" s="89"/>
      <c r="I21" s="89"/>
      <c r="J21" s="74"/>
      <c r="K21" s="74"/>
      <c r="L21" s="74"/>
    </row>
  </sheetData>
  <mergeCells count="12">
    <mergeCell ref="A7:J7"/>
    <mergeCell ref="F18:G18"/>
    <mergeCell ref="H18:I18"/>
    <mergeCell ref="A1:K1"/>
    <mergeCell ref="A5:A6"/>
    <mergeCell ref="B5:B6"/>
    <mergeCell ref="C5:C6"/>
    <mergeCell ref="D5:D6"/>
    <mergeCell ref="E5:E6"/>
    <mergeCell ref="F5:G5"/>
    <mergeCell ref="H5:I5"/>
    <mergeCell ref="J5:J6"/>
  </mergeCells>
  <printOptions horizontalCentered="1"/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16"/>
  <sheetViews>
    <sheetView workbookViewId="0">
      <selection activeCell="J12" sqref="J12"/>
    </sheetView>
  </sheetViews>
  <sheetFormatPr defaultRowHeight="24"/>
  <cols>
    <col min="1" max="1" width="5.5" style="59" customWidth="1"/>
    <col min="2" max="2" width="17.25" style="59" customWidth="1"/>
    <col min="3" max="3" width="23.875" style="59" customWidth="1"/>
    <col min="4" max="4" width="7.125" style="59" customWidth="1"/>
    <col min="5" max="5" width="14.5" style="59" customWidth="1"/>
    <col min="6" max="6" width="19.875" style="59" customWidth="1"/>
    <col min="7" max="7" width="7.5" style="59" customWidth="1"/>
    <col min="8" max="9" width="8" style="59" customWidth="1"/>
    <col min="10" max="10" width="8.375" style="59" customWidth="1"/>
    <col min="11" max="11" width="10.625" style="59" customWidth="1"/>
    <col min="12" max="16384" width="9" style="59"/>
  </cols>
  <sheetData>
    <row r="1" spans="1:11">
      <c r="A1" s="102" t="s">
        <v>106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</row>
    <row r="2" spans="1:11">
      <c r="A2" s="58" t="s">
        <v>107</v>
      </c>
      <c r="C2" s="58"/>
    </row>
    <row r="3" spans="1:11">
      <c r="A3" s="58" t="s">
        <v>108</v>
      </c>
      <c r="C3" s="58"/>
    </row>
    <row r="4" spans="1:11">
      <c r="A4" s="58"/>
      <c r="C4" s="58"/>
    </row>
    <row r="5" spans="1:11">
      <c r="A5" s="108" t="s">
        <v>55</v>
      </c>
      <c r="B5" s="108" t="s">
        <v>56</v>
      </c>
      <c r="C5" s="108" t="s">
        <v>57</v>
      </c>
      <c r="D5" s="60" t="s">
        <v>58</v>
      </c>
      <c r="E5" s="108" t="s">
        <v>59</v>
      </c>
      <c r="F5" s="108" t="s">
        <v>60</v>
      </c>
      <c r="G5" s="110" t="s">
        <v>61</v>
      </c>
      <c r="H5" s="110"/>
      <c r="I5" s="110" t="s">
        <v>62</v>
      </c>
      <c r="J5" s="110"/>
      <c r="K5" s="108" t="s">
        <v>63</v>
      </c>
    </row>
    <row r="6" spans="1:11">
      <c r="A6" s="109"/>
      <c r="B6" s="109"/>
      <c r="C6" s="109"/>
      <c r="D6" s="61" t="s">
        <v>64</v>
      </c>
      <c r="E6" s="109"/>
      <c r="F6" s="109"/>
      <c r="G6" s="61" t="s">
        <v>65</v>
      </c>
      <c r="H6" s="61" t="s">
        <v>66</v>
      </c>
      <c r="I6" s="61" t="s">
        <v>65</v>
      </c>
      <c r="J6" s="61" t="s">
        <v>66</v>
      </c>
      <c r="K6" s="109"/>
    </row>
    <row r="7" spans="1:11">
      <c r="A7" s="62">
        <v>1</v>
      </c>
      <c r="B7" s="62" t="s">
        <v>73</v>
      </c>
      <c r="C7" s="63" t="s">
        <v>110</v>
      </c>
      <c r="D7" s="62">
        <v>18</v>
      </c>
      <c r="E7" s="62" t="s">
        <v>69</v>
      </c>
      <c r="F7" s="62" t="s">
        <v>111</v>
      </c>
      <c r="G7" s="62">
        <v>29</v>
      </c>
      <c r="H7" s="62">
        <v>3</v>
      </c>
      <c r="I7" s="62">
        <v>29</v>
      </c>
      <c r="J7" s="62">
        <v>3</v>
      </c>
      <c r="K7" s="62"/>
    </row>
    <row r="8" spans="1:11">
      <c r="A8" s="64">
        <v>2</v>
      </c>
      <c r="B8" s="64" t="s">
        <v>92</v>
      </c>
      <c r="C8" s="65" t="s">
        <v>110</v>
      </c>
      <c r="D8" s="64">
        <v>18</v>
      </c>
      <c r="E8" s="64" t="s">
        <v>69</v>
      </c>
      <c r="F8" s="64" t="s">
        <v>123</v>
      </c>
      <c r="G8" s="64">
        <v>22</v>
      </c>
      <c r="H8" s="64" t="s">
        <v>70</v>
      </c>
      <c r="I8" s="64">
        <v>18</v>
      </c>
      <c r="J8" s="64" t="s">
        <v>70</v>
      </c>
      <c r="K8" s="64"/>
    </row>
    <row r="9" spans="1:11">
      <c r="A9" s="79">
        <v>3</v>
      </c>
      <c r="B9" s="64" t="s">
        <v>92</v>
      </c>
      <c r="C9" s="80" t="s">
        <v>110</v>
      </c>
      <c r="D9" s="79">
        <v>18</v>
      </c>
      <c r="E9" s="79"/>
      <c r="F9" s="79" t="s">
        <v>146</v>
      </c>
      <c r="G9" s="79">
        <v>23</v>
      </c>
      <c r="H9" s="79">
        <v>1</v>
      </c>
      <c r="I9" s="79">
        <v>14</v>
      </c>
      <c r="J9" s="79">
        <v>1</v>
      </c>
      <c r="K9" s="79"/>
    </row>
    <row r="10" spans="1:11">
      <c r="A10" s="79"/>
      <c r="B10" s="64"/>
      <c r="C10" s="80"/>
      <c r="D10" s="79"/>
      <c r="E10" s="79"/>
      <c r="F10" s="79"/>
      <c r="G10" s="79"/>
      <c r="H10" s="79"/>
      <c r="I10" s="79"/>
      <c r="J10" s="79"/>
      <c r="K10" s="79"/>
    </row>
    <row r="11" spans="1:11">
      <c r="A11" s="79"/>
      <c r="B11" s="79"/>
      <c r="C11" s="80"/>
      <c r="D11" s="79"/>
      <c r="E11" s="79"/>
      <c r="F11" s="79"/>
      <c r="G11" s="79"/>
      <c r="H11" s="79"/>
      <c r="I11" s="79"/>
      <c r="J11" s="79"/>
      <c r="K11" s="79"/>
    </row>
    <row r="12" spans="1:11">
      <c r="A12" s="79"/>
      <c r="B12" s="79"/>
      <c r="C12" s="80"/>
      <c r="D12" s="79"/>
      <c r="E12" s="79"/>
      <c r="F12" s="79"/>
      <c r="G12" s="79"/>
      <c r="H12" s="79"/>
      <c r="I12" s="79"/>
      <c r="J12" s="79"/>
      <c r="K12" s="79"/>
    </row>
    <row r="13" spans="1:11">
      <c r="A13" s="79"/>
      <c r="B13" s="80"/>
      <c r="C13" s="80"/>
      <c r="D13" s="79"/>
      <c r="E13" s="79"/>
      <c r="F13" s="79"/>
      <c r="G13" s="79"/>
      <c r="H13" s="79"/>
      <c r="I13" s="79"/>
      <c r="J13" s="79"/>
      <c r="K13" s="79"/>
    </row>
    <row r="14" spans="1:11">
      <c r="A14" s="66"/>
      <c r="B14" s="67"/>
      <c r="C14" s="67"/>
      <c r="D14" s="66"/>
      <c r="E14" s="66"/>
      <c r="F14" s="66"/>
      <c r="G14" s="66"/>
      <c r="H14" s="66"/>
      <c r="I14" s="66"/>
      <c r="J14" s="66"/>
      <c r="K14" s="66"/>
    </row>
    <row r="15" spans="1:11">
      <c r="A15" s="68"/>
      <c r="B15" s="69"/>
      <c r="C15" s="69"/>
      <c r="D15" s="68"/>
      <c r="E15" s="70"/>
      <c r="F15" s="103" t="s">
        <v>71</v>
      </c>
      <c r="G15" s="76">
        <f>SUM(G7:G14)</f>
        <v>74</v>
      </c>
      <c r="H15" s="76">
        <f>SUM(H7:H14)</f>
        <v>4</v>
      </c>
      <c r="I15" s="76">
        <f>SUM(I7:I14)</f>
        <v>61</v>
      </c>
      <c r="J15" s="76">
        <f>SUM(J7:J14)</f>
        <v>4</v>
      </c>
      <c r="K15" s="72"/>
    </row>
    <row r="16" spans="1:11">
      <c r="A16" s="73"/>
      <c r="B16" s="74"/>
      <c r="C16" s="74"/>
      <c r="D16" s="73"/>
      <c r="E16" s="75"/>
      <c r="F16" s="104"/>
      <c r="G16" s="105">
        <f>SUM(G15:H15)</f>
        <v>78</v>
      </c>
      <c r="H16" s="105"/>
      <c r="I16" s="105">
        <f>SUM(I15:J15)</f>
        <v>65</v>
      </c>
      <c r="J16" s="105"/>
      <c r="K16" s="72"/>
    </row>
  </sheetData>
  <mergeCells count="12">
    <mergeCell ref="F15:F16"/>
    <mergeCell ref="G16:H16"/>
    <mergeCell ref="I16:J16"/>
    <mergeCell ref="A1:K1"/>
    <mergeCell ref="A5:A6"/>
    <mergeCell ref="B5:B6"/>
    <mergeCell ref="C5:C6"/>
    <mergeCell ref="E5:E6"/>
    <mergeCell ref="F5:F6"/>
    <mergeCell ref="G5:H5"/>
    <mergeCell ref="I5:J5"/>
    <mergeCell ref="K5:K6"/>
  </mergeCells>
  <printOptions horizontalCentered="1"/>
  <pageMargins left="0.31496062992125984" right="0.31496062992125984" top="0.39370078740157483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สรุป</vt:lpstr>
      <vt:lpstr>ยานยนต์</vt:lpstr>
      <vt:lpstr>ท่องเที่ยว</vt:lpstr>
      <vt:lpstr>ภาคอุตสาหกรรม</vt:lpstr>
      <vt:lpstr>ส่งเสริมการประกอบอาชีพ</vt:lpstr>
      <vt:lpstr>ทดสอบ</vt:lpstr>
      <vt:lpstr>รองรับการจ่ายค่าจ้าง</vt:lpstr>
      <vt:lpstr>ทดสอบ!Print_Titles</vt:lpstr>
      <vt:lpstr>ท่องเที่ยว!Print_Titles</vt:lpstr>
      <vt:lpstr>ภาคอุตสาหกรรม!Print_Titles</vt:lpstr>
      <vt:lpstr>ยานยนต์!Print_Titles</vt:lpstr>
      <vt:lpstr>รองรับการจ่ายค่าจ้าง!Print_Titles</vt:lpstr>
      <vt:lpstr>ส่งเสริมการประกอบอาชีพ!Print_Titles</vt:lpstr>
      <vt:lpstr>สรุป!Print_Titles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</dc:creator>
  <cp:lastModifiedBy>Aloha45</cp:lastModifiedBy>
  <cp:lastPrinted>2016-12-01T07:25:36Z</cp:lastPrinted>
  <dcterms:created xsi:type="dcterms:W3CDTF">2013-10-09T04:42:07Z</dcterms:created>
  <dcterms:modified xsi:type="dcterms:W3CDTF">2016-12-14T06:38:38Z</dcterms:modified>
</cp:coreProperties>
</file>