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6605" windowHeight="7935"/>
  </bookViews>
  <sheets>
    <sheet name="วิเคราะห์ IDF" sheetId="4" r:id="rId1"/>
    <sheet name="วิเคราะห์ IDF (2)" sheetId="5" r:id="rId2"/>
    <sheet name="วิเคราะห์ IDF (3)" sheetId="7" r:id="rId3"/>
    <sheet name="Sheet2" sheetId="2" r:id="rId4"/>
    <sheet name="Sheet3" sheetId="3" r:id="rId5"/>
  </sheets>
  <externalReferences>
    <externalReference r:id="rId6"/>
  </externalReferences>
  <calcPr calcId="145621"/>
</workbook>
</file>

<file path=xl/calcChain.xml><?xml version="1.0" encoding="utf-8"?>
<calcChain xmlns="http://schemas.openxmlformats.org/spreadsheetml/2006/main">
  <c r="V6" i="7" l="1"/>
  <c r="B7" i="5"/>
  <c r="AB7" i="5" l="1"/>
  <c r="AC7" i="5" s="1"/>
  <c r="AF6" i="5"/>
  <c r="AB16" i="4"/>
  <c r="AB15" i="4"/>
  <c r="AB13" i="4"/>
  <c r="AB12" i="4"/>
  <c r="AB11" i="4"/>
  <c r="AB10" i="4"/>
  <c r="AB9" i="4"/>
  <c r="AB8" i="4"/>
  <c r="AB7" i="4"/>
  <c r="AC7" i="4" s="1"/>
  <c r="AF6" i="4"/>
  <c r="AB87" i="5" l="1"/>
  <c r="AB56" i="4"/>
  <c r="AC16" i="4" s="1"/>
  <c r="AC83" i="5" l="1"/>
  <c r="AC84" i="5"/>
  <c r="AC70" i="5"/>
  <c r="AC72" i="5"/>
  <c r="AC68" i="5"/>
  <c r="AC74" i="5"/>
  <c r="AC75" i="5"/>
  <c r="AC69" i="5"/>
  <c r="AC73" i="5"/>
  <c r="AC71" i="5"/>
  <c r="AC81" i="5"/>
  <c r="AC82" i="5"/>
  <c r="AC63" i="5"/>
  <c r="AC64" i="5"/>
  <c r="AC54" i="5"/>
  <c r="AC52" i="5"/>
  <c r="AC53" i="5"/>
  <c r="AC55" i="5"/>
  <c r="AC43" i="5"/>
  <c r="AC44" i="5"/>
  <c r="AC32" i="5"/>
  <c r="AC34" i="5"/>
  <c r="AC33" i="5"/>
  <c r="AC35" i="5"/>
  <c r="AC17" i="5"/>
  <c r="AE17" i="5" s="1"/>
  <c r="AC22" i="5"/>
  <c r="AC24" i="5"/>
  <c r="AC23" i="5"/>
  <c r="AC25" i="5"/>
  <c r="AC78" i="5"/>
  <c r="AD78" i="5" s="1"/>
  <c r="AC12" i="5"/>
  <c r="AC13" i="5"/>
  <c r="AC15" i="5"/>
  <c r="AC14" i="5"/>
  <c r="AC36" i="5"/>
  <c r="AD36" i="5" s="1"/>
  <c r="AC56" i="5"/>
  <c r="AC60" i="5"/>
  <c r="AC77" i="5"/>
  <c r="AC42" i="5"/>
  <c r="AC50" i="5"/>
  <c r="AC39" i="5"/>
  <c r="AC51" i="5"/>
  <c r="AC48" i="5"/>
  <c r="AC59" i="5"/>
  <c r="AC79" i="5"/>
  <c r="AC62" i="5"/>
  <c r="AC31" i="5"/>
  <c r="AD31" i="5" s="1"/>
  <c r="AC49" i="5"/>
  <c r="AC57" i="5"/>
  <c r="AC46" i="5"/>
  <c r="AC80" i="5"/>
  <c r="AC66" i="5"/>
  <c r="AC61" i="5"/>
  <c r="AC85" i="5"/>
  <c r="AC65" i="5"/>
  <c r="AC86" i="5"/>
  <c r="AC45" i="5"/>
  <c r="AC41" i="5"/>
  <c r="AC40" i="5"/>
  <c r="AC37" i="5"/>
  <c r="AC16" i="5"/>
  <c r="AE16" i="5" s="1"/>
  <c r="AC30" i="5"/>
  <c r="AC28" i="5"/>
  <c r="AC29" i="5"/>
  <c r="AC26" i="5"/>
  <c r="AC21" i="5"/>
  <c r="AE21" i="5" s="1"/>
  <c r="AC20" i="5"/>
  <c r="AD20" i="5" s="1"/>
  <c r="AC11" i="5"/>
  <c r="AF11" i="5" s="1"/>
  <c r="AC10" i="5"/>
  <c r="AD10" i="5" s="1"/>
  <c r="AC19" i="5"/>
  <c r="AC9" i="5"/>
  <c r="AF9" i="5" s="1"/>
  <c r="AC8" i="5"/>
  <c r="AD8" i="5" s="1"/>
  <c r="AC9" i="4"/>
  <c r="AE9" i="4" s="1"/>
  <c r="AC15" i="4"/>
  <c r="AE15" i="4" s="1"/>
  <c r="AC8" i="4"/>
  <c r="AF8" i="4" s="1"/>
  <c r="AC13" i="4"/>
  <c r="AC12" i="4"/>
  <c r="AF12" i="4" s="1"/>
  <c r="AC10" i="4"/>
  <c r="AE10" i="4" s="1"/>
  <c r="AC11" i="4"/>
  <c r="AE11" i="4" s="1"/>
  <c r="AF10" i="4"/>
  <c r="AD16" i="4"/>
  <c r="AE16" i="4"/>
  <c r="AF16" i="4"/>
  <c r="AF15" i="4"/>
  <c r="AE8" i="4"/>
  <c r="AE83" i="5" l="1"/>
  <c r="AD83" i="5"/>
  <c r="AF83" i="5"/>
  <c r="AD84" i="5"/>
  <c r="AF84" i="5"/>
  <c r="AE84" i="5"/>
  <c r="AF71" i="5"/>
  <c r="AE71" i="5"/>
  <c r="AD71" i="5"/>
  <c r="AF74" i="5"/>
  <c r="AE74" i="5"/>
  <c r="AD74" i="5"/>
  <c r="AD73" i="5"/>
  <c r="AF73" i="5"/>
  <c r="AE73" i="5"/>
  <c r="AD68" i="5"/>
  <c r="AF68" i="5"/>
  <c r="AE68" i="5"/>
  <c r="AD69" i="5"/>
  <c r="AF69" i="5"/>
  <c r="AE69" i="5"/>
  <c r="AE72" i="5"/>
  <c r="AD72" i="5"/>
  <c r="AF72" i="5"/>
  <c r="AF75" i="5"/>
  <c r="AE75" i="5"/>
  <c r="AD75" i="5"/>
  <c r="AF70" i="5"/>
  <c r="AE70" i="5"/>
  <c r="AD70" i="5"/>
  <c r="AE81" i="5"/>
  <c r="AD81" i="5"/>
  <c r="AF81" i="5"/>
  <c r="AD82" i="5"/>
  <c r="AF82" i="5"/>
  <c r="AE82" i="5"/>
  <c r="AF63" i="5"/>
  <c r="AE63" i="5"/>
  <c r="AD63" i="5"/>
  <c r="AE64" i="5"/>
  <c r="AD64" i="5"/>
  <c r="AF64" i="5"/>
  <c r="AF54" i="5"/>
  <c r="AE54" i="5"/>
  <c r="AD54" i="5"/>
  <c r="AF55" i="5"/>
  <c r="AE55" i="5"/>
  <c r="AD55" i="5"/>
  <c r="AF53" i="5"/>
  <c r="AE53" i="5"/>
  <c r="AD53" i="5"/>
  <c r="AE52" i="5"/>
  <c r="AD52" i="5"/>
  <c r="AF52" i="5"/>
  <c r="AE44" i="5"/>
  <c r="AD44" i="5"/>
  <c r="AF44" i="5"/>
  <c r="AF43" i="5"/>
  <c r="AE43" i="5"/>
  <c r="AD43" i="5"/>
  <c r="AE35" i="5"/>
  <c r="AD35" i="5"/>
  <c r="AF35" i="5"/>
  <c r="AF33" i="5"/>
  <c r="AE33" i="5"/>
  <c r="AD33" i="5"/>
  <c r="AF34" i="5"/>
  <c r="AE34" i="5"/>
  <c r="AD34" i="5"/>
  <c r="AD32" i="5"/>
  <c r="AF32" i="5"/>
  <c r="AE32" i="5"/>
  <c r="AE25" i="5"/>
  <c r="AD25" i="5"/>
  <c r="AF25" i="5"/>
  <c r="AF23" i="5"/>
  <c r="AE23" i="5"/>
  <c r="AD23" i="5"/>
  <c r="AF24" i="5"/>
  <c r="AE24" i="5"/>
  <c r="AD24" i="5"/>
  <c r="AD22" i="5"/>
  <c r="AF22" i="5"/>
  <c r="AE22" i="5"/>
  <c r="AE78" i="5"/>
  <c r="AF31" i="5"/>
  <c r="AF78" i="5"/>
  <c r="AD15" i="5"/>
  <c r="AF15" i="5"/>
  <c r="AE15" i="5"/>
  <c r="AF13" i="5"/>
  <c r="AE13" i="5"/>
  <c r="AD13" i="5"/>
  <c r="AD12" i="5"/>
  <c r="AF12" i="5"/>
  <c r="AE12" i="5"/>
  <c r="AE14" i="5"/>
  <c r="AF14" i="5"/>
  <c r="AD14" i="5"/>
  <c r="AD15" i="4"/>
  <c r="AD8" i="4"/>
  <c r="AE31" i="5"/>
  <c r="AF16" i="5"/>
  <c r="AF36" i="5"/>
  <c r="AE36" i="5"/>
  <c r="AF61" i="5"/>
  <c r="AE61" i="5"/>
  <c r="AD61" i="5"/>
  <c r="AF49" i="5"/>
  <c r="AE49" i="5"/>
  <c r="AD49" i="5"/>
  <c r="AF40" i="5"/>
  <c r="AE40" i="5"/>
  <c r="AD40" i="5"/>
  <c r="AE65" i="5"/>
  <c r="AD65" i="5"/>
  <c r="AF65" i="5"/>
  <c r="AD46" i="5"/>
  <c r="AF46" i="5"/>
  <c r="AE46" i="5"/>
  <c r="AF59" i="5"/>
  <c r="AE59" i="5"/>
  <c r="AD59" i="5"/>
  <c r="AF42" i="5"/>
  <c r="AE42" i="5"/>
  <c r="AD42" i="5"/>
  <c r="AF41" i="5"/>
  <c r="AE41" i="5"/>
  <c r="AD41" i="5"/>
  <c r="AE57" i="5"/>
  <c r="AD57" i="5"/>
  <c r="AF57" i="5"/>
  <c r="AF77" i="5"/>
  <c r="AE77" i="5"/>
  <c r="AD77" i="5"/>
  <c r="AF50" i="5"/>
  <c r="AE50" i="5"/>
  <c r="AD50" i="5"/>
  <c r="AF86" i="5"/>
  <c r="AE86" i="5"/>
  <c r="AD86" i="5"/>
  <c r="AD62" i="5"/>
  <c r="AF62" i="5"/>
  <c r="AE62" i="5"/>
  <c r="AF39" i="5"/>
  <c r="AE39" i="5"/>
  <c r="AD39" i="5"/>
  <c r="AE56" i="5"/>
  <c r="AD56" i="5"/>
  <c r="AF56" i="5"/>
  <c r="AF60" i="5"/>
  <c r="AE60" i="5"/>
  <c r="AD60" i="5"/>
  <c r="AF85" i="5"/>
  <c r="AE85" i="5"/>
  <c r="AD85" i="5"/>
  <c r="AF48" i="5"/>
  <c r="AE48" i="5"/>
  <c r="AD48" i="5"/>
  <c r="AE80" i="5"/>
  <c r="AD80" i="5"/>
  <c r="AF80" i="5"/>
  <c r="AE79" i="5"/>
  <c r="AF79" i="5"/>
  <c r="AD79" i="5"/>
  <c r="AD45" i="5"/>
  <c r="AF45" i="5"/>
  <c r="AE45" i="5"/>
  <c r="AF66" i="5"/>
  <c r="AE66" i="5"/>
  <c r="AD66" i="5"/>
  <c r="AE51" i="5"/>
  <c r="AF51" i="5"/>
  <c r="AD51" i="5"/>
  <c r="AD9" i="5"/>
  <c r="AF37" i="5"/>
  <c r="AE37" i="5"/>
  <c r="AD37" i="5"/>
  <c r="AF28" i="5"/>
  <c r="AE28" i="5"/>
  <c r="AD28" i="5"/>
  <c r="AD16" i="5"/>
  <c r="AE30" i="5"/>
  <c r="AF30" i="5"/>
  <c r="AD30" i="5"/>
  <c r="AF29" i="5"/>
  <c r="AE29" i="5"/>
  <c r="AD29" i="5"/>
  <c r="AD21" i="5"/>
  <c r="AF21" i="5"/>
  <c r="AE9" i="5"/>
  <c r="AD26" i="5"/>
  <c r="AF26" i="5"/>
  <c r="AE26" i="5"/>
  <c r="AF17" i="5"/>
  <c r="AE11" i="5"/>
  <c r="AD11" i="5"/>
  <c r="AF10" i="5"/>
  <c r="AE8" i="5"/>
  <c r="AE20" i="5"/>
  <c r="AF20" i="5"/>
  <c r="AF8" i="5"/>
  <c r="AC87" i="5"/>
  <c r="AE10" i="5"/>
  <c r="AD17" i="5"/>
  <c r="AD19" i="5"/>
  <c r="AE19" i="5"/>
  <c r="AF19" i="5"/>
  <c r="AF9" i="4"/>
  <c r="AC56" i="4"/>
  <c r="AD9" i="4"/>
  <c r="AF11" i="4"/>
  <c r="AF13" i="4"/>
  <c r="AD13" i="4"/>
  <c r="AE13" i="4"/>
  <c r="AD12" i="4"/>
  <c r="AD11" i="4"/>
  <c r="AD10" i="4"/>
  <c r="AE12" i="4"/>
  <c r="AD87" i="5" l="1"/>
  <c r="AE87" i="5"/>
  <c r="AF87" i="5"/>
  <c r="AE56" i="4"/>
  <c r="AF56" i="4"/>
  <c r="AD56" i="4"/>
</calcChain>
</file>

<file path=xl/sharedStrings.xml><?xml version="1.0" encoding="utf-8"?>
<sst xmlns="http://schemas.openxmlformats.org/spreadsheetml/2006/main" count="418" uniqueCount="176">
  <si>
    <t>(กรุณาทำแถบสี  ลงบนหมายเลขที่ท่านพิจารณาแล้วเห็นว่าถูกต้อง)</t>
  </si>
  <si>
    <t>รายละเอียดของงานย่อย</t>
  </si>
  <si>
    <t>ความสำคัญของงาน</t>
  </si>
  <si>
    <t>ความถี่ของการปฎิบัติงาน</t>
  </si>
  <si>
    <t>ความยากง่ายในการปฏิบัติงาน</t>
  </si>
  <si>
    <t>ผลกระทบของงานต่อผู้ปฏิบัติ</t>
  </si>
  <si>
    <t>ความต้องการฝึกอบรม</t>
  </si>
  <si>
    <t>รวมคะ
แนน</t>
  </si>
  <si>
    <t>ร้อยละ</t>
  </si>
  <si>
    <t>ข้อสอบภาคความรู้ (ข้อ)</t>
  </si>
  <si>
    <t>ข้อสอบภาคทักษะ(คะแนน)</t>
  </si>
  <si>
    <t>เวลาที่ใช้ในการฝึกอบรม</t>
  </si>
  <si>
    <t>มาก  - - - - - - - - - - - - - น้อย</t>
  </si>
  <si>
    <t>รวม</t>
  </si>
  <si>
    <t>A</t>
  </si>
  <si>
    <t>A-1</t>
  </si>
  <si>
    <t>การ</t>
  </si>
  <si>
    <t>A-2</t>
  </si>
  <si>
    <t>A-3</t>
  </si>
  <si>
    <t>A-4</t>
  </si>
  <si>
    <t>A-5</t>
  </si>
  <si>
    <t>A-6</t>
  </si>
  <si>
    <t>B</t>
  </si>
  <si>
    <t>B-1</t>
  </si>
  <si>
    <t>B-2</t>
  </si>
  <si>
    <t>B-3</t>
  </si>
  <si>
    <t>B-4</t>
  </si>
  <si>
    <t>B-5</t>
  </si>
  <si>
    <t>B-6</t>
  </si>
  <si>
    <t>C</t>
  </si>
  <si>
    <t>C-1</t>
  </si>
  <si>
    <t>C-2</t>
  </si>
  <si>
    <t>C-3</t>
  </si>
  <si>
    <t>C-4</t>
  </si>
  <si>
    <t>C-5</t>
  </si>
  <si>
    <t>C-6</t>
  </si>
  <si>
    <t>D</t>
  </si>
  <si>
    <t>D-1</t>
  </si>
  <si>
    <t>D-2</t>
  </si>
  <si>
    <t>D-3</t>
  </si>
  <si>
    <t>D-4</t>
  </si>
  <si>
    <t>D-5</t>
  </si>
  <si>
    <t>D-6</t>
  </si>
  <si>
    <t xml:space="preserve"> การ</t>
  </si>
  <si>
    <t>E</t>
  </si>
  <si>
    <t>E-1</t>
  </si>
  <si>
    <t>E-2</t>
  </si>
  <si>
    <t>E-3</t>
  </si>
  <si>
    <t>E-4</t>
  </si>
  <si>
    <t>E-5</t>
  </si>
  <si>
    <t>E-6</t>
  </si>
  <si>
    <t>F</t>
  </si>
  <si>
    <t>F-1</t>
  </si>
  <si>
    <t>F-2</t>
  </si>
  <si>
    <t>F-3</t>
  </si>
  <si>
    <t>F-4</t>
  </si>
  <si>
    <t>F-5</t>
  </si>
  <si>
    <t>F-6</t>
  </si>
  <si>
    <t>G</t>
  </si>
  <si>
    <t>G-1</t>
  </si>
  <si>
    <t>G-2</t>
  </si>
  <si>
    <t>G-3</t>
  </si>
  <si>
    <t>G-4</t>
  </si>
  <si>
    <t>G-5</t>
  </si>
  <si>
    <t>G-6</t>
  </si>
  <si>
    <t>แบบให้น้ำหนักเกี่ยวกับการปฏิบัติงาน DIF</t>
  </si>
  <si>
    <t>สถานประกอบการ</t>
  </si>
  <si>
    <t>ตำแหน่งงาน</t>
  </si>
  <si>
    <t>แผนก</t>
  </si>
  <si>
    <t>วัน เดือน ปี ที่ให้น้ำหนัก</t>
  </si>
  <si>
    <t xml:space="preserve"> ลงบนหมายเลขที่ท่านพิจารณาแล้วเห็นว่าถูกต้อง</t>
  </si>
  <si>
    <t xml:space="preserve">กรุณาทำแถบสี    </t>
  </si>
  <si>
    <t>A-7</t>
  </si>
  <si>
    <t>A-8</t>
  </si>
  <si>
    <t>A-9</t>
  </si>
  <si>
    <t>A-10</t>
  </si>
  <si>
    <t>B-7</t>
  </si>
  <si>
    <t>B-8</t>
  </si>
  <si>
    <t>C-7</t>
  </si>
  <si>
    <t>C-8</t>
  </si>
  <si>
    <t>C-9</t>
  </si>
  <si>
    <t>C-10</t>
  </si>
  <si>
    <t>D-7</t>
  </si>
  <si>
    <t>D-8</t>
  </si>
  <si>
    <t>E-7</t>
  </si>
  <si>
    <t>E-8</t>
  </si>
  <si>
    <t>E-9</t>
  </si>
  <si>
    <t>E-10</t>
  </si>
  <si>
    <t>F-7</t>
  </si>
  <si>
    <t>F-8</t>
  </si>
  <si>
    <t>G-7</t>
  </si>
  <si>
    <t>G-8</t>
  </si>
  <si>
    <t>H</t>
  </si>
  <si>
    <t>H-1</t>
  </si>
  <si>
    <t>H-2</t>
  </si>
  <si>
    <t>H-3</t>
  </si>
  <si>
    <t>H-4</t>
  </si>
  <si>
    <t>H-5</t>
  </si>
  <si>
    <t>H-6</t>
  </si>
  <si>
    <t>H-7</t>
  </si>
  <si>
    <t>H-8</t>
  </si>
  <si>
    <t>H-9</t>
  </si>
  <si>
    <t>H-10</t>
  </si>
  <si>
    <t>กำหนดหลักสูตรการอบรา</t>
  </si>
  <si>
    <t>ติดต่อประสานงานวิทยากร</t>
  </si>
  <si>
    <t>เขียนโครงการเพีอขออนุมัติ</t>
  </si>
  <si>
    <t>กำหนดรายชื่อผู้เข้ารับการอบรม</t>
  </si>
  <si>
    <t>แจ้งวัน เวลา สถานที่อบรม</t>
  </si>
  <si>
    <t>จัดทำเอกสารการอบรม</t>
  </si>
  <si>
    <t>ประเมินผล</t>
  </si>
  <si>
    <t>บันทึกประวัติการอบรม</t>
  </si>
  <si>
    <t>จัดทำรายงานส่งรับรองหลักสูตร</t>
  </si>
  <si>
    <t>ติดต่อเจ้าหน้าที่การเงิน</t>
  </si>
  <si>
    <t>การบันทึกประวัติการอบรมลงโปรแกรมฯ</t>
  </si>
  <si>
    <t>ตรวจสอบบันทึกการอบรม</t>
  </si>
  <si>
    <t>แยกบันทึกของแต่ละหน่วยงาน</t>
  </si>
  <si>
    <t>ตรวจสอบรายชื่อหลักสูตร</t>
  </si>
  <si>
    <t>ตรวจสอบรายชื่อพนักงาน</t>
  </si>
  <si>
    <t>บันทึกลงในโปรแกรม</t>
  </si>
  <si>
    <t>Scan เล่มรายงานอบรม</t>
  </si>
  <si>
    <t>บันทึกลงในคอมพิวเตอร์</t>
  </si>
  <si>
    <t>เก็บเล่มรายงานเป็นเวลา 3 ปี</t>
  </si>
  <si>
    <t>การจัดทำหัวข้อ OJT ขอแต่ละตำแหน่งงาน</t>
  </si>
  <si>
    <t>ตรวจสอบหัวข้อฯ ในแต่ละตำแหน่ง</t>
  </si>
  <si>
    <t>ตรวจสอบหัวข้อฯ ในแต่ละหน่วยงาน</t>
  </si>
  <si>
    <t>สำรวจสอบหัวข้อฯ ในแต่ละหน่วยงาน</t>
  </si>
  <si>
    <t>จัดทำหัวข้อฯ ของแต่ละหน่วยงาน</t>
  </si>
  <si>
    <t>จัดทำหัวข้อฯ ของแต่ละตำแหน่งงาน</t>
  </si>
  <si>
    <t>ขออนุมัติประกาศใช้</t>
  </si>
  <si>
    <t>จัดส่งหัวข้อฯ ในแต่ละตำแหน่งงาน</t>
  </si>
  <si>
    <t>แจ้งหน่วยงานอบรมฯ</t>
  </si>
  <si>
    <t>การส่งรายงานรับรองฯ</t>
  </si>
  <si>
    <t>ตรวจสอบรายละเอียดฯ</t>
  </si>
  <si>
    <t>ทำหนังสือแจ้งกรมฯ</t>
  </si>
  <si>
    <t>ทำหนังสือรับรอง ฝย.ผป 1</t>
  </si>
  <si>
    <t>ทำหนังสือรับรอง ฝย.ผป 2-1</t>
  </si>
  <si>
    <t>ทำหนังสือรับรอง ฝย.ผป 3</t>
  </si>
  <si>
    <t>สำเนาเอกสารคู่มือฯ</t>
  </si>
  <si>
    <t>ส่งผู้บริหารฯ</t>
  </si>
  <si>
    <t>ส่งรายงานฯ</t>
  </si>
  <si>
    <t>การปฐมนิเทศพนักงานใหม่</t>
  </si>
  <si>
    <t>รับรายชื่อ</t>
  </si>
  <si>
    <t>กำหนดสถานที่ฯ</t>
  </si>
  <si>
    <t>พนักงานใหม่เขียนประวัติ</t>
  </si>
  <si>
    <t>ปฐมนิเทศ</t>
  </si>
  <si>
    <t>จัดเก็บประวัติ</t>
  </si>
  <si>
    <t>จัดทำหัวข้อฯ</t>
  </si>
  <si>
    <t>แจ้งให้อบรมฯ</t>
  </si>
  <si>
    <t>ติดตามผลฯ</t>
  </si>
  <si>
    <t>บันทึกประวัติฯ</t>
  </si>
  <si>
    <t>การจัดทำ Training Needs</t>
  </si>
  <si>
    <t>จัดทำหัวข้อฯ พนักงานทดลองงาน</t>
  </si>
  <si>
    <t>จัดทำหัวข้อฯ พนักงาน</t>
  </si>
  <si>
    <t>จัดทำหัวข้อฯ หัวหน้างงาน</t>
  </si>
  <si>
    <t>จัดทำหัวข้อฯ บริหาร</t>
  </si>
  <si>
    <t>การดำเนินงานจัดทำแผนฝึกอบรมประจำปี</t>
  </si>
  <si>
    <t>สรุปผลแผนฯ ปีที่ผ่านมา</t>
  </si>
  <si>
    <t>นโยบายผู้บริหาร</t>
  </si>
  <si>
    <t>สำรวจความต้องการฯ</t>
  </si>
  <si>
    <t>จัดทำแผนฯ</t>
  </si>
  <si>
    <t>จัดทำงบประมาณแผน</t>
  </si>
  <si>
    <t>ขออนุมัติผู้บริหาร</t>
  </si>
  <si>
    <t>แจ้งในที่ประชุมบริหาร</t>
  </si>
  <si>
    <t>ประกาศใช้แผน</t>
  </si>
  <si>
    <t>การดำเนินงานฝึกอบรมภายนอกบริษัทฯ</t>
  </si>
  <si>
    <t>ขออนุมัติภายในหน่วยงาน</t>
  </si>
  <si>
    <t>ขออนุมัติจากผู้บริหาร</t>
  </si>
  <si>
    <t>ติดต่อประสานงานหน่วยงานจัดอบรม</t>
  </si>
  <si>
    <t>ส่งรายละเอียดให้ฝ่ายบัญชี (ค่าใช้จ่าย)</t>
  </si>
  <si>
    <t>ส่งรายละเอียดให้ฝ่ายจัดส่ง (การเดินทาง)</t>
  </si>
  <si>
    <t>แจ้งหน่วยงานภายใน</t>
  </si>
  <si>
    <t>สรุปผลการอบรมรายเดือน / ไตรมาส</t>
  </si>
  <si>
    <t>ติดตามการดำเนินงานหลังอบรม</t>
  </si>
  <si>
    <t>สวัสดิการและพัฒนาบุคลากร</t>
  </si>
  <si>
    <t>นักบริหาร</t>
  </si>
  <si>
    <t>บ.บางกอกแล็ป แอนด์ คอสเมติค จำกัด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</si>
</sst>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b/>
      <sz val="18"/>
      <name val="AngsanaUPC"/>
      <family val="1"/>
      <charset val="222"/>
    </font>
    <font>
      <b/>
      <sz val="14"/>
      <name val="AngsanaUPC"/>
      <family val="1"/>
      <charset val="222"/>
    </font>
    <font>
      <b/>
      <sz val="11"/>
      <name val="AngsanaUPC"/>
      <family val="1"/>
      <charset val="222"/>
    </font>
    <font>
      <b/>
      <sz val="12"/>
      <name val="AngsanaUPC"/>
      <family val="1"/>
      <charset val="222"/>
    </font>
    <font>
      <b/>
      <sz val="16"/>
      <name val="AngsanaUPC"/>
      <family val="1"/>
      <charset val="222"/>
    </font>
    <font>
      <b/>
      <sz val="16"/>
      <color indexed="9"/>
      <name val="AngsanaUPC"/>
      <family val="1"/>
      <charset val="222"/>
    </font>
    <font>
      <sz val="16"/>
      <name val="AngsanaUPC"/>
      <family val="1"/>
    </font>
    <font>
      <sz val="14"/>
      <name val="Angsana New"/>
      <family val="1"/>
    </font>
    <font>
      <sz val="16"/>
      <name val="Angsana New"/>
      <family val="1"/>
    </font>
    <font>
      <b/>
      <sz val="16"/>
      <name val="Angsana New"/>
      <family val="1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62">
    <xf numFmtId="0" fontId="0" fillId="0" borderId="0" xfId="0"/>
    <xf numFmtId="0" fontId="1" fillId="0" borderId="0" xfId="1"/>
    <xf numFmtId="0" fontId="9" fillId="0" borderId="0" xfId="1" applyFont="1"/>
    <xf numFmtId="0" fontId="1" fillId="0" borderId="10" xfId="1" applyBorder="1"/>
    <xf numFmtId="0" fontId="10" fillId="0" borderId="11" xfId="1" applyFont="1" applyBorder="1" applyAlignment="1">
      <alignment horizontal="center"/>
    </xf>
    <xf numFmtId="0" fontId="8" fillId="0" borderId="11" xfId="1" applyFont="1" applyBorder="1" applyAlignment="1">
      <alignment horizontal="left" indent="1"/>
    </xf>
    <xf numFmtId="0" fontId="1" fillId="3" borderId="11" xfId="1" applyFill="1" applyBorder="1" applyAlignment="1">
      <alignment horizontal="center" vertical="center"/>
    </xf>
    <xf numFmtId="0" fontId="1" fillId="4" borderId="11" xfId="1" applyFill="1" applyBorder="1" applyAlignment="1">
      <alignment horizontal="center" vertical="center"/>
    </xf>
    <xf numFmtId="0" fontId="6" fillId="3" borderId="11" xfId="1" applyFont="1" applyFill="1" applyBorder="1" applyAlignment="1">
      <alignment horizontal="center"/>
    </xf>
    <xf numFmtId="10" fontId="6" fillId="0" borderId="11" xfId="2" applyNumberFormat="1" applyFont="1" applyBorder="1" applyAlignment="1">
      <alignment horizontal="center"/>
    </xf>
    <xf numFmtId="1" fontId="1" fillId="0" borderId="11" xfId="1" applyNumberForma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1" xfId="1" applyBorder="1"/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0" fillId="2" borderId="11" xfId="1" applyFont="1" applyFill="1" applyBorder="1" applyAlignment="1">
      <alignment horizontal="center"/>
    </xf>
    <xf numFmtId="0" fontId="8" fillId="2" borderId="11" xfId="1" applyFont="1" applyFill="1" applyBorder="1" applyAlignment="1">
      <alignment horizontal="left" indent="1"/>
    </xf>
    <xf numFmtId="0" fontId="10" fillId="7" borderId="11" xfId="1" applyFont="1" applyFill="1" applyBorder="1" applyAlignment="1">
      <alignment horizontal="center"/>
    </xf>
    <xf numFmtId="0" fontId="8" fillId="7" borderId="11" xfId="1" applyFont="1" applyFill="1" applyBorder="1" applyAlignment="1">
      <alignment horizontal="left" indent="1"/>
    </xf>
    <xf numFmtId="0" fontId="1" fillId="7" borderId="11" xfId="1" applyFill="1" applyBorder="1" applyAlignment="1">
      <alignment horizontal="center" vertical="center"/>
    </xf>
    <xf numFmtId="0" fontId="6" fillId="7" borderId="11" xfId="1" applyFont="1" applyFill="1" applyBorder="1" applyAlignment="1">
      <alignment horizontal="center"/>
    </xf>
    <xf numFmtId="10" fontId="6" fillId="7" borderId="11" xfId="2" applyNumberFormat="1" applyFont="1" applyFill="1" applyBorder="1" applyAlignment="1">
      <alignment horizontal="center"/>
    </xf>
    <xf numFmtId="1" fontId="1" fillId="7" borderId="11" xfId="1" applyNumberFormat="1" applyFill="1" applyBorder="1" applyAlignment="1">
      <alignment horizontal="center"/>
    </xf>
    <xf numFmtId="0" fontId="1" fillId="7" borderId="11" xfId="1" applyFill="1" applyBorder="1" applyAlignment="1">
      <alignment horizontal="center"/>
    </xf>
    <xf numFmtId="0" fontId="10" fillId="7" borderId="12" xfId="1" applyFont="1" applyFill="1" applyBorder="1" applyAlignment="1">
      <alignment horizontal="center"/>
    </xf>
    <xf numFmtId="0" fontId="8" fillId="7" borderId="12" xfId="1" applyFont="1" applyFill="1" applyBorder="1" applyAlignment="1">
      <alignment horizontal="left" indent="1"/>
    </xf>
    <xf numFmtId="0" fontId="1" fillId="7" borderId="12" xfId="1" applyFill="1" applyBorder="1" applyAlignment="1">
      <alignment horizontal="center" vertical="center"/>
    </xf>
    <xf numFmtId="0" fontId="6" fillId="7" borderId="12" xfId="1" applyFont="1" applyFill="1" applyBorder="1" applyAlignment="1">
      <alignment horizontal="center"/>
    </xf>
    <xf numFmtId="10" fontId="6" fillId="7" borderId="12" xfId="2" applyNumberFormat="1" applyFont="1" applyFill="1" applyBorder="1" applyAlignment="1">
      <alignment horizontal="center"/>
    </xf>
    <xf numFmtId="1" fontId="1" fillId="7" borderId="12" xfId="1" applyNumberFormat="1" applyFill="1" applyBorder="1" applyAlignment="1">
      <alignment horizontal="center"/>
    </xf>
    <xf numFmtId="0" fontId="1" fillId="7" borderId="12" xfId="1" applyFill="1" applyBorder="1" applyAlignment="1">
      <alignment horizontal="center"/>
    </xf>
    <xf numFmtId="0" fontId="6" fillId="8" borderId="2" xfId="1" applyFont="1" applyFill="1" applyBorder="1" applyAlignment="1">
      <alignment horizontal="center"/>
    </xf>
    <xf numFmtId="0" fontId="3" fillId="8" borderId="2" xfId="2" applyNumberFormat="1" applyFont="1" applyFill="1" applyBorder="1" applyAlignment="1">
      <alignment horizontal="center"/>
    </xf>
    <xf numFmtId="10" fontId="3" fillId="8" borderId="2" xfId="2" applyNumberFormat="1" applyFont="1" applyFill="1" applyBorder="1" applyAlignment="1">
      <alignment horizontal="center"/>
    </xf>
    <xf numFmtId="0" fontId="1" fillId="8" borderId="2" xfId="1" applyFill="1" applyBorder="1" applyAlignment="1">
      <alignment horizontal="center"/>
    </xf>
    <xf numFmtId="0" fontId="3" fillId="6" borderId="1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 wrapText="1"/>
    </xf>
    <xf numFmtId="0" fontId="1" fillId="6" borderId="1" xfId="1" applyFill="1" applyBorder="1" applyAlignment="1">
      <alignment horizontal="center"/>
    </xf>
    <xf numFmtId="0" fontId="1" fillId="0" borderId="11" xfId="1" applyFill="1" applyBorder="1" applyAlignment="1">
      <alignment horizontal="center" vertical="center"/>
    </xf>
    <xf numFmtId="0" fontId="10" fillId="0" borderId="11" xfId="1" applyFont="1" applyFill="1" applyBorder="1" applyAlignment="1">
      <alignment horizontal="center"/>
    </xf>
    <xf numFmtId="0" fontId="8" fillId="0" borderId="11" xfId="1" applyFont="1" applyFill="1" applyBorder="1" applyAlignment="1">
      <alignment horizontal="left" indent="1"/>
    </xf>
    <xf numFmtId="0" fontId="6" fillId="0" borderId="11" xfId="1" applyFont="1" applyFill="1" applyBorder="1" applyAlignment="1">
      <alignment horizontal="center"/>
    </xf>
    <xf numFmtId="10" fontId="6" fillId="0" borderId="11" xfId="2" applyNumberFormat="1" applyFont="1" applyFill="1" applyBorder="1" applyAlignment="1">
      <alignment horizontal="center"/>
    </xf>
    <xf numFmtId="1" fontId="1" fillId="0" borderId="11" xfId="1" applyNumberFormat="1" applyFill="1" applyBorder="1" applyAlignment="1">
      <alignment horizontal="center"/>
    </xf>
    <xf numFmtId="0" fontId="1" fillId="0" borderId="11" xfId="1" applyFill="1" applyBorder="1" applyAlignment="1">
      <alignment horizontal="center"/>
    </xf>
    <xf numFmtId="0" fontId="6" fillId="8" borderId="6" xfId="1" applyFont="1" applyFill="1" applyBorder="1" applyAlignment="1">
      <alignment horizontal="center"/>
    </xf>
    <xf numFmtId="0" fontId="3" fillId="8" borderId="6" xfId="2" applyNumberFormat="1" applyFont="1" applyFill="1" applyBorder="1" applyAlignment="1">
      <alignment horizontal="center"/>
    </xf>
    <xf numFmtId="10" fontId="3" fillId="8" borderId="6" xfId="2" applyNumberFormat="1" applyFont="1" applyFill="1" applyBorder="1" applyAlignment="1">
      <alignment horizontal="center"/>
    </xf>
    <xf numFmtId="0" fontId="1" fillId="8" borderId="6" xfId="1" applyFill="1" applyBorder="1" applyAlignment="1">
      <alignment horizontal="center"/>
    </xf>
    <xf numFmtId="0" fontId="2" fillId="0" borderId="0" xfId="1" applyFont="1" applyAlignment="1"/>
    <xf numFmtId="0" fontId="3" fillId="0" borderId="16" xfId="1" applyFont="1" applyBorder="1" applyAlignment="1"/>
    <xf numFmtId="0" fontId="1" fillId="9" borderId="10" xfId="1" applyFill="1" applyBorder="1" applyAlignment="1">
      <alignment horizontal="center" vertical="center"/>
    </xf>
    <xf numFmtId="0" fontId="7" fillId="9" borderId="10" xfId="1" applyFont="1" applyFill="1" applyBorder="1" applyAlignment="1">
      <alignment horizontal="center"/>
    </xf>
    <xf numFmtId="0" fontId="1" fillId="9" borderId="10" xfId="1" applyFill="1" applyBorder="1"/>
    <xf numFmtId="0" fontId="6" fillId="9" borderId="10" xfId="1" applyFont="1" applyFill="1" applyBorder="1" applyAlignment="1">
      <alignment horizontal="center"/>
    </xf>
    <xf numFmtId="10" fontId="6" fillId="9" borderId="10" xfId="2" applyNumberFormat="1" applyFont="1" applyFill="1" applyBorder="1" applyAlignment="1">
      <alignment horizontal="center"/>
    </xf>
    <xf numFmtId="1" fontId="1" fillId="9" borderId="10" xfId="1" applyNumberFormat="1" applyFill="1" applyBorder="1" applyAlignment="1">
      <alignment horizontal="center"/>
    </xf>
    <xf numFmtId="0" fontId="1" fillId="9" borderId="10" xfId="1" applyFill="1" applyBorder="1" applyAlignment="1">
      <alignment horizontal="center"/>
    </xf>
    <xf numFmtId="0" fontId="11" fillId="9" borderId="10" xfId="1" applyFont="1" applyFill="1" applyBorder="1" applyAlignment="1">
      <alignment horizontal="center"/>
    </xf>
    <xf numFmtId="0" fontId="8" fillId="9" borderId="10" xfId="1" applyFont="1" applyFill="1" applyBorder="1" applyAlignment="1">
      <alignment horizontal="left" indent="1"/>
    </xf>
    <xf numFmtId="0" fontId="6" fillId="9" borderId="10" xfId="1" applyFont="1" applyFill="1" applyBorder="1"/>
    <xf numFmtId="0" fontId="6" fillId="9" borderId="10" xfId="1" applyFont="1" applyFill="1" applyBorder="1" applyAlignment="1">
      <alignment horizontal="left" vertical="center"/>
    </xf>
    <xf numFmtId="0" fontId="6" fillId="5" borderId="16" xfId="1" applyFont="1" applyFill="1" applyBorder="1" applyAlignment="1"/>
    <xf numFmtId="0" fontId="6" fillId="5" borderId="6" xfId="1" applyFont="1" applyFill="1" applyBorder="1" applyAlignment="1"/>
    <xf numFmtId="0" fontId="6" fillId="5" borderId="3" xfId="1" applyFont="1" applyFill="1" applyBorder="1" applyAlignment="1"/>
    <xf numFmtId="0" fontId="3" fillId="5" borderId="4" xfId="1" applyFont="1" applyFill="1" applyBorder="1" applyAlignment="1"/>
    <xf numFmtId="0" fontId="3" fillId="5" borderId="5" xfId="1" applyFont="1" applyFill="1" applyBorder="1" applyAlignment="1"/>
    <xf numFmtId="0" fontId="8" fillId="7" borderId="17" xfId="1" applyFont="1" applyFill="1" applyBorder="1" applyAlignment="1">
      <alignment horizontal="left" indent="1"/>
    </xf>
    <xf numFmtId="0" fontId="1" fillId="7" borderId="17" xfId="1" applyFill="1" applyBorder="1" applyAlignment="1">
      <alignment horizontal="center" vertical="center"/>
    </xf>
    <xf numFmtId="0" fontId="6" fillId="7" borderId="17" xfId="1" applyFont="1" applyFill="1" applyBorder="1" applyAlignment="1">
      <alignment horizontal="center"/>
    </xf>
    <xf numFmtId="10" fontId="6" fillId="7" borderId="17" xfId="2" applyNumberFormat="1" applyFont="1" applyFill="1" applyBorder="1" applyAlignment="1">
      <alignment horizontal="center"/>
    </xf>
    <xf numFmtId="1" fontId="1" fillId="7" borderId="17" xfId="1" applyNumberFormat="1" applyFill="1" applyBorder="1" applyAlignment="1">
      <alignment horizontal="center"/>
    </xf>
    <xf numFmtId="1" fontId="1" fillId="8" borderId="2" xfId="1" applyNumberFormat="1" applyFill="1" applyBorder="1" applyAlignment="1">
      <alignment horizontal="center"/>
    </xf>
    <xf numFmtId="0" fontId="1" fillId="7" borderId="17" xfId="1" applyFill="1" applyBorder="1" applyAlignment="1">
      <alignment horizontal="center"/>
    </xf>
    <xf numFmtId="0" fontId="3" fillId="10" borderId="1" xfId="1" applyFont="1" applyFill="1" applyBorder="1" applyAlignment="1">
      <alignment horizontal="center" vertical="center"/>
    </xf>
    <xf numFmtId="0" fontId="3" fillId="10" borderId="1" xfId="1" applyFont="1" applyFill="1" applyBorder="1" applyAlignment="1">
      <alignment horizontal="center" vertical="center" wrapText="1"/>
    </xf>
    <xf numFmtId="0" fontId="1" fillId="10" borderId="1" xfId="1" applyFill="1" applyBorder="1" applyAlignment="1">
      <alignment horizontal="center"/>
    </xf>
    <xf numFmtId="0" fontId="10" fillId="3" borderId="11" xfId="1" applyFont="1" applyFill="1" applyBorder="1" applyAlignment="1">
      <alignment horizontal="center"/>
    </xf>
    <xf numFmtId="0" fontId="8" fillId="3" borderId="11" xfId="1" applyFont="1" applyFill="1" applyBorder="1" applyAlignment="1">
      <alignment horizontal="left" indent="1"/>
    </xf>
    <xf numFmtId="10" fontId="6" fillId="3" borderId="11" xfId="2" applyNumberFormat="1" applyFont="1" applyFill="1" applyBorder="1" applyAlignment="1">
      <alignment horizontal="center"/>
    </xf>
    <xf numFmtId="1" fontId="1" fillId="3" borderId="11" xfId="1" applyNumberFormat="1" applyFill="1" applyBorder="1" applyAlignment="1">
      <alignment horizontal="center"/>
    </xf>
    <xf numFmtId="0" fontId="1" fillId="3" borderId="11" xfId="1" applyFill="1" applyBorder="1" applyAlignment="1">
      <alignment horizontal="center"/>
    </xf>
    <xf numFmtId="0" fontId="1" fillId="3" borderId="0" xfId="1" applyFill="1"/>
    <xf numFmtId="0" fontId="1" fillId="3" borderId="11" xfId="1" applyFill="1" applyBorder="1"/>
    <xf numFmtId="0" fontId="1" fillId="7" borderId="0" xfId="1" applyFill="1"/>
    <xf numFmtId="0" fontId="10" fillId="3" borderId="10" xfId="1" applyFont="1" applyFill="1" applyBorder="1" applyAlignment="1">
      <alignment horizontal="center"/>
    </xf>
    <xf numFmtId="0" fontId="8" fillId="3" borderId="10" xfId="1" applyFont="1" applyFill="1" applyBorder="1" applyAlignment="1">
      <alignment horizontal="left" indent="1"/>
    </xf>
    <xf numFmtId="0" fontId="1" fillId="3" borderId="10" xfId="1" applyFill="1" applyBorder="1" applyAlignment="1">
      <alignment horizontal="center" vertical="center"/>
    </xf>
    <xf numFmtId="0" fontId="1" fillId="0" borderId="0" xfId="1" applyBorder="1"/>
    <xf numFmtId="10" fontId="1" fillId="3" borderId="11" xfId="1" applyNumberFormat="1" applyFill="1" applyBorder="1" applyAlignment="1">
      <alignment horizontal="center" vertical="center"/>
    </xf>
    <xf numFmtId="10" fontId="1" fillId="7" borderId="11" xfId="1" applyNumberFormat="1" applyFill="1" applyBorder="1" applyAlignment="1">
      <alignment horizontal="center" vertical="center"/>
    </xf>
    <xf numFmtId="1" fontId="1" fillId="3" borderId="11" xfId="1" applyNumberFormat="1" applyFill="1" applyBorder="1" applyAlignment="1">
      <alignment horizontal="center" vertical="center"/>
    </xf>
    <xf numFmtId="1" fontId="1" fillId="7" borderId="11" xfId="1" applyNumberFormat="1" applyFill="1" applyBorder="1" applyAlignment="1">
      <alignment horizontal="center" vertical="center"/>
    </xf>
    <xf numFmtId="0" fontId="8" fillId="3" borderId="12" xfId="1" applyFont="1" applyFill="1" applyBorder="1" applyAlignment="1">
      <alignment horizontal="left" indent="1"/>
    </xf>
    <xf numFmtId="0" fontId="6" fillId="8" borderId="11" xfId="1" applyFont="1" applyFill="1" applyBorder="1" applyAlignment="1">
      <alignment horizontal="center"/>
    </xf>
    <xf numFmtId="0" fontId="1" fillId="3" borderId="17" xfId="1" applyFill="1" applyBorder="1" applyAlignment="1">
      <alignment horizontal="center" vertical="center"/>
    </xf>
    <xf numFmtId="10" fontId="1" fillId="3" borderId="10" xfId="1" applyNumberFormat="1" applyFill="1" applyBorder="1" applyAlignment="1">
      <alignment horizontal="center" vertical="center"/>
    </xf>
    <xf numFmtId="10" fontId="1" fillId="3" borderId="17" xfId="1" applyNumberFormat="1" applyFill="1" applyBorder="1" applyAlignment="1">
      <alignment horizontal="center" vertical="center"/>
    </xf>
    <xf numFmtId="10" fontId="6" fillId="8" borderId="11" xfId="1" applyNumberFormat="1" applyFont="1" applyFill="1" applyBorder="1" applyAlignment="1">
      <alignment horizontal="center"/>
    </xf>
    <xf numFmtId="1" fontId="1" fillId="3" borderId="10" xfId="1" applyNumberFormat="1" applyFill="1" applyBorder="1" applyAlignment="1">
      <alignment horizontal="center" vertical="center"/>
    </xf>
    <xf numFmtId="1" fontId="1" fillId="3" borderId="17" xfId="1" applyNumberFormat="1" applyFill="1" applyBorder="1" applyAlignment="1">
      <alignment horizontal="center" vertical="center"/>
    </xf>
    <xf numFmtId="1" fontId="6" fillId="8" borderId="11" xfId="1" applyNumberFormat="1" applyFont="1" applyFill="1" applyBorder="1" applyAlignment="1">
      <alignment horizontal="center"/>
    </xf>
    <xf numFmtId="0" fontId="1" fillId="3" borderId="0" xfId="1" applyFill="1" applyBorder="1"/>
    <xf numFmtId="0" fontId="1" fillId="7" borderId="12" xfId="1" applyFill="1" applyBorder="1"/>
    <xf numFmtId="0" fontId="1" fillId="3" borderId="12" xfId="1" applyFill="1" applyBorder="1" applyAlignment="1">
      <alignment horizontal="center" vertical="center"/>
    </xf>
    <xf numFmtId="10" fontId="1" fillId="3" borderId="12" xfId="1" applyNumberFormat="1" applyFill="1" applyBorder="1" applyAlignment="1">
      <alignment horizontal="center" vertical="center"/>
    </xf>
    <xf numFmtId="1" fontId="1" fillId="3" borderId="12" xfId="1" applyNumberFormat="1" applyFill="1" applyBorder="1" applyAlignment="1">
      <alignment horizontal="center" vertical="center"/>
    </xf>
    <xf numFmtId="0" fontId="8" fillId="3" borderId="17" xfId="1" applyFont="1" applyFill="1" applyBorder="1" applyAlignment="1">
      <alignment horizontal="left" indent="1"/>
    </xf>
    <xf numFmtId="0" fontId="4" fillId="6" borderId="1" xfId="1" applyFont="1" applyFill="1" applyBorder="1" applyAlignment="1">
      <alignment horizontal="center" vertical="center" wrapText="1"/>
    </xf>
    <xf numFmtId="0" fontId="4" fillId="6" borderId="6" xfId="1" applyFont="1" applyFill="1" applyBorder="1" applyAlignment="1">
      <alignment horizontal="center" vertical="center" wrapText="1"/>
    </xf>
    <xf numFmtId="0" fontId="5" fillId="6" borderId="3" xfId="1" applyFont="1" applyFill="1" applyBorder="1" applyAlignment="1">
      <alignment horizontal="center" vertical="center"/>
    </xf>
    <xf numFmtId="0" fontId="5" fillId="6" borderId="4" xfId="1" applyFont="1" applyFill="1" applyBorder="1" applyAlignment="1">
      <alignment horizontal="center" vertical="center"/>
    </xf>
    <xf numFmtId="0" fontId="5" fillId="6" borderId="5" xfId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6" fillId="6" borderId="2" xfId="1" applyFont="1" applyFill="1" applyBorder="1" applyAlignment="1">
      <alignment horizontal="center" vertical="center"/>
    </xf>
    <xf numFmtId="0" fontId="6" fillId="6" borderId="2" xfId="1" applyFont="1" applyFill="1" applyBorder="1" applyAlignment="1">
      <alignment horizontal="center" vertical="center" wrapText="1"/>
    </xf>
    <xf numFmtId="0" fontId="3" fillId="6" borderId="2" xfId="1" applyFont="1" applyFill="1" applyBorder="1" applyAlignment="1">
      <alignment horizontal="center" vertical="center"/>
    </xf>
    <xf numFmtId="0" fontId="6" fillId="6" borderId="8" xfId="1" applyFont="1" applyFill="1" applyBorder="1" applyAlignment="1">
      <alignment horizontal="center" vertical="center"/>
    </xf>
    <xf numFmtId="0" fontId="6" fillId="6" borderId="13" xfId="1" applyFont="1" applyFill="1" applyBorder="1" applyAlignment="1">
      <alignment horizontal="center" vertical="center"/>
    </xf>
    <xf numFmtId="0" fontId="6" fillId="6" borderId="7" xfId="1" applyFont="1" applyFill="1" applyBorder="1" applyAlignment="1">
      <alignment horizontal="center" vertical="center"/>
    </xf>
    <xf numFmtId="0" fontId="6" fillId="6" borderId="14" xfId="1" applyFont="1" applyFill="1" applyBorder="1" applyAlignment="1">
      <alignment horizontal="center" vertical="center"/>
    </xf>
    <xf numFmtId="0" fontId="6" fillId="6" borderId="9" xfId="1" applyFont="1" applyFill="1" applyBorder="1" applyAlignment="1">
      <alignment horizontal="center" vertical="center"/>
    </xf>
    <xf numFmtId="0" fontId="6" fillId="6" borderId="15" xfId="1" applyFont="1" applyFill="1" applyBorder="1" applyAlignment="1">
      <alignment horizontal="center" vertical="center"/>
    </xf>
    <xf numFmtId="0" fontId="2" fillId="0" borderId="4" xfId="1" applyFont="1" applyBorder="1" applyAlignment="1">
      <alignment horizontal="left"/>
    </xf>
    <xf numFmtId="0" fontId="2" fillId="0" borderId="5" xfId="1" applyFont="1" applyBorder="1" applyAlignment="1">
      <alignment horizontal="left"/>
    </xf>
    <xf numFmtId="0" fontId="3" fillId="0" borderId="16" xfId="1" applyFont="1" applyBorder="1" applyAlignment="1">
      <alignment horizontal="left" vertical="center"/>
    </xf>
    <xf numFmtId="0" fontId="6" fillId="0" borderId="4" xfId="1" applyFont="1" applyBorder="1" applyAlignment="1">
      <alignment horizontal="left" vertical="center"/>
    </xf>
    <xf numFmtId="0" fontId="6" fillId="5" borderId="3" xfId="1" applyFont="1" applyFill="1" applyBorder="1" applyAlignment="1">
      <alignment horizontal="left"/>
    </xf>
    <xf numFmtId="0" fontId="6" fillId="5" borderId="5" xfId="1" applyFont="1" applyFill="1" applyBorder="1" applyAlignment="1">
      <alignment horizontal="left"/>
    </xf>
    <xf numFmtId="0" fontId="6" fillId="5" borderId="3" xfId="1" applyFont="1" applyFill="1" applyBorder="1" applyAlignment="1">
      <alignment horizontal="center"/>
    </xf>
    <xf numFmtId="0" fontId="6" fillId="5" borderId="5" xfId="1" applyFont="1" applyFill="1" applyBorder="1" applyAlignment="1">
      <alignment horizontal="center"/>
    </xf>
    <xf numFmtId="0" fontId="5" fillId="10" borderId="3" xfId="1" applyFont="1" applyFill="1" applyBorder="1" applyAlignment="1">
      <alignment horizontal="center" vertical="center"/>
    </xf>
    <xf numFmtId="0" fontId="5" fillId="10" borderId="4" xfId="1" applyFont="1" applyFill="1" applyBorder="1" applyAlignment="1">
      <alignment horizontal="center" vertical="center"/>
    </xf>
    <xf numFmtId="0" fontId="5" fillId="10" borderId="5" xfId="1" applyFont="1" applyFill="1" applyBorder="1" applyAlignment="1">
      <alignment horizontal="center" vertical="center"/>
    </xf>
    <xf numFmtId="0" fontId="6" fillId="10" borderId="2" xfId="1" applyFont="1" applyFill="1" applyBorder="1" applyAlignment="1">
      <alignment horizontal="center" vertical="center" wrapText="1"/>
    </xf>
    <xf numFmtId="0" fontId="3" fillId="10" borderId="2" xfId="1" applyFont="1" applyFill="1" applyBorder="1" applyAlignment="1">
      <alignment horizontal="center" vertical="center"/>
    </xf>
    <xf numFmtId="0" fontId="3" fillId="0" borderId="3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  <xf numFmtId="0" fontId="3" fillId="0" borderId="5" xfId="1" applyFont="1" applyBorder="1" applyAlignment="1">
      <alignment horizontal="left" vertical="center"/>
    </xf>
    <xf numFmtId="0" fontId="9" fillId="0" borderId="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6" fillId="10" borderId="8" xfId="1" applyFont="1" applyFill="1" applyBorder="1" applyAlignment="1">
      <alignment horizontal="center" vertical="center"/>
    </xf>
    <xf numFmtId="0" fontId="6" fillId="10" borderId="13" xfId="1" applyFont="1" applyFill="1" applyBorder="1" applyAlignment="1">
      <alignment horizontal="center" vertical="center"/>
    </xf>
    <xf numFmtId="0" fontId="6" fillId="10" borderId="7" xfId="1" applyFont="1" applyFill="1" applyBorder="1" applyAlignment="1">
      <alignment horizontal="center" vertical="center"/>
    </xf>
    <xf numFmtId="0" fontId="6" fillId="10" borderId="14" xfId="1" applyFont="1" applyFill="1" applyBorder="1" applyAlignment="1">
      <alignment horizontal="center" vertical="center"/>
    </xf>
    <xf numFmtId="0" fontId="6" fillId="10" borderId="9" xfId="1" applyFont="1" applyFill="1" applyBorder="1" applyAlignment="1">
      <alignment horizontal="center" vertical="center"/>
    </xf>
    <xf numFmtId="0" fontId="6" fillId="10" borderId="15" xfId="1" applyFont="1" applyFill="1" applyBorder="1" applyAlignment="1">
      <alignment horizontal="center" vertical="center"/>
    </xf>
    <xf numFmtId="0" fontId="6" fillId="10" borderId="2" xfId="1" applyFont="1" applyFill="1" applyBorder="1" applyAlignment="1">
      <alignment horizontal="center" vertical="center"/>
    </xf>
    <xf numFmtId="0" fontId="4" fillId="10" borderId="1" xfId="1" applyFont="1" applyFill="1" applyBorder="1" applyAlignment="1">
      <alignment horizontal="center" vertical="center" wrapText="1"/>
    </xf>
    <xf numFmtId="0" fontId="4" fillId="10" borderId="6" xfId="1" applyFont="1" applyFill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15" fontId="3" fillId="0" borderId="3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</cellXfs>
  <cellStyles count="3">
    <cellStyle name="Normal" xfId="0" builtinId="0"/>
    <cellStyle name="Normal 2" xfId="1"/>
    <cellStyle name="Percent 2" xfId="2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30</xdr:col>
      <xdr:colOff>33618</xdr:colOff>
      <xdr:row>0</xdr:row>
      <xdr:rowOff>0</xdr:rowOff>
    </xdr:from>
    <xdr:ext cx="1285876" cy="305468"/>
    <xdr:sp macro="" textlink="">
      <xdr:nvSpPr>
        <xdr:cNvPr id="2" name="TextBox 1"/>
        <xdr:cNvSpPr txBox="1"/>
      </xdr:nvSpPr>
      <xdr:spPr>
        <a:xfrm>
          <a:off x="11844618" y="0"/>
          <a:ext cx="1285876" cy="3054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Workshop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Group...........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30</xdr:col>
      <xdr:colOff>33618</xdr:colOff>
      <xdr:row>0</xdr:row>
      <xdr:rowOff>0</xdr:rowOff>
    </xdr:from>
    <xdr:ext cx="1285876" cy="305468"/>
    <xdr:sp macro="" textlink="">
      <xdr:nvSpPr>
        <xdr:cNvPr id="2" name="TextBox 1"/>
        <xdr:cNvSpPr txBox="1"/>
      </xdr:nvSpPr>
      <xdr:spPr>
        <a:xfrm>
          <a:off x="11939868" y="0"/>
          <a:ext cx="1285876" cy="3054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Workshop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Group...........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470648</xdr:colOff>
      <xdr:row>0</xdr:row>
      <xdr:rowOff>0</xdr:rowOff>
    </xdr:from>
    <xdr:ext cx="1285876" cy="305468"/>
    <xdr:sp macro="" textlink="">
      <xdr:nvSpPr>
        <xdr:cNvPr id="3" name="TextBox 2"/>
        <xdr:cNvSpPr txBox="1"/>
      </xdr:nvSpPr>
      <xdr:spPr>
        <a:xfrm>
          <a:off x="10331824" y="0"/>
          <a:ext cx="1285876" cy="30546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en-US" sz="1200" b="1">
              <a:latin typeface="Angsana New" pitchFamily="18" charset="-34"/>
              <a:cs typeface="Angsana New" pitchFamily="18" charset="-34"/>
            </a:rPr>
            <a:t>Workshop</a:t>
          </a:r>
          <a:r>
            <a:rPr lang="en-US" sz="1200" b="1" baseline="0">
              <a:latin typeface="Angsana New" pitchFamily="18" charset="-34"/>
              <a:cs typeface="Angsana New" pitchFamily="18" charset="-34"/>
            </a:rPr>
            <a:t> Group...........</a:t>
          </a:r>
          <a:endParaRPr lang="th-TH" sz="1200" b="1">
            <a:latin typeface="Angsana New" pitchFamily="18" charset="-34"/>
            <a:cs typeface="Angsana New" pitchFamily="18" charset="-34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esktop/&#3585;&#3634;&#3619;&#3629;&#3629;&#3610;&#3649;&#3610;&#3610;&#3627;&#3621;&#3633;&#3585;&#3626;&#3640;&#3605;&#3619;&#3631;%20&#3626;&#3606;&#3634;&#3610;&#3633;&#3609;&#3614;&#3633;&#3602;&#3609;&#3634;&#3631;/&#3585;&#3634;&#3619;&#3629;&#3629;&#3610;&#3649;&#3610;&#3610;&#3627;&#3621;&#3633;&#3585;&#3626;&#3640;&#3605;&#3619;&#3631;%20&#3626;&#3606;&#3634;&#3610;&#3633;&#3609;&#3614;&#3633;&#3602;&#3609;&#3634;&#3631;/&#3649;&#3610;&#3610;&#3649;&#3605;&#3585;%20Step%20&#3591;&#3634;&#3609;&#3618;&#3656;&#3629;&#3618;%20&#3605;&#3633;&#3623;&#3629;&#3618;&#3656;&#3634;&#3591;&#3607;&#3637;&#3656;&#3607;&#3635;&#3626;&#3656;&#35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แบบStep"/>
      <sheetName val="Duty"/>
      <sheetName val="Task (ถ่วงน้ำหนัก)"/>
      <sheetName val="Task"/>
      <sheetName val="DATA"/>
      <sheetName val="A1"/>
      <sheetName val="A2"/>
      <sheetName val="A3"/>
      <sheetName val="A4"/>
      <sheetName val="A5"/>
      <sheetName val="A6"/>
      <sheetName val="B1"/>
      <sheetName val="B2"/>
      <sheetName val="B3"/>
      <sheetName val="B4"/>
      <sheetName val="B5"/>
      <sheetName val="B6"/>
      <sheetName val="C1"/>
      <sheetName val="C2"/>
      <sheetName val="C3"/>
      <sheetName val="C4"/>
      <sheetName val="C5"/>
      <sheetName val="C6"/>
      <sheetName val="D1"/>
      <sheetName val="D2"/>
      <sheetName val="D3"/>
      <sheetName val="D4"/>
      <sheetName val="D5"/>
      <sheetName val="D6"/>
      <sheetName val="E1"/>
      <sheetName val="E2"/>
      <sheetName val="E3"/>
      <sheetName val="E4"/>
      <sheetName val="E5"/>
      <sheetName val="E6"/>
      <sheetName val="F1"/>
      <sheetName val="F2"/>
      <sheetName val="F3"/>
      <sheetName val="F4"/>
      <sheetName val="F5"/>
      <sheetName val="F6"/>
      <sheetName val="รายงานความเข้ากันได้"/>
      <sheetName val="Sheet1"/>
    </sheetNames>
    <sheetDataSet>
      <sheetData sheetId="0"/>
      <sheetData sheetId="1"/>
      <sheetData sheetId="2">
        <row r="7">
          <cell r="B7" t="str">
            <v>การดำเนินงานฝึกอบรมภายในบริษัท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56"/>
  <sheetViews>
    <sheetView tabSelected="1" zoomScale="85" zoomScaleNormal="85" workbookViewId="0">
      <selection activeCell="C8" sqref="C8"/>
    </sheetView>
  </sheetViews>
  <sheetFormatPr defaultColWidth="9" defaultRowHeight="21.75" x14ac:dyDescent="0.5"/>
  <cols>
    <col min="1" max="1" width="4.875" style="1" customWidth="1"/>
    <col min="2" max="2" width="32" style="1" customWidth="1"/>
    <col min="3" max="27" width="3.875" style="1" customWidth="1"/>
    <col min="28" max="28" width="5.75" style="1" bestFit="1" customWidth="1"/>
    <col min="29" max="29" width="8.25" style="1" bestFit="1" customWidth="1"/>
    <col min="30" max="32" width="8.5" style="1" customWidth="1"/>
    <col min="33" max="16384" width="9" style="1"/>
  </cols>
  <sheetData>
    <row r="1" spans="1:32" ht="26.25" x14ac:dyDescent="0.55000000000000004">
      <c r="B1" s="114" t="s">
        <v>65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</row>
    <row r="2" spans="1:32" ht="23.25" customHeight="1" x14ac:dyDescent="0.55000000000000004">
      <c r="A2" s="128" t="s">
        <v>66</v>
      </c>
      <c r="B2" s="129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30" t="s">
        <v>68</v>
      </c>
      <c r="Q2" s="131"/>
      <c r="R2" s="124"/>
      <c r="S2" s="124"/>
      <c r="T2" s="124"/>
      <c r="U2" s="124"/>
      <c r="V2" s="124"/>
      <c r="W2" s="124"/>
      <c r="X2" s="124"/>
      <c r="Y2" s="124"/>
      <c r="Z2" s="124"/>
      <c r="AA2" s="125"/>
      <c r="AB2" s="2" t="s">
        <v>0</v>
      </c>
      <c r="AC2" s="50"/>
    </row>
    <row r="3" spans="1:32" ht="20.25" customHeight="1" x14ac:dyDescent="0.5">
      <c r="A3" s="63" t="s">
        <v>67</v>
      </c>
      <c r="B3" s="64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65" t="s">
        <v>69</v>
      </c>
      <c r="Q3" s="66"/>
      <c r="R3" s="66"/>
      <c r="S3" s="66"/>
      <c r="T3" s="67"/>
      <c r="U3" s="126"/>
      <c r="V3" s="126"/>
      <c r="W3" s="126"/>
      <c r="X3" s="126"/>
      <c r="Y3" s="126"/>
      <c r="Z3" s="126"/>
      <c r="AA3" s="126"/>
      <c r="AB3" s="51"/>
      <c r="AC3" s="51"/>
    </row>
    <row r="4" spans="1:32" ht="21.75" customHeight="1" x14ac:dyDescent="0.5">
      <c r="A4" s="118" t="s">
        <v>1</v>
      </c>
      <c r="B4" s="119"/>
      <c r="C4" s="115" t="s">
        <v>2</v>
      </c>
      <c r="D4" s="115"/>
      <c r="E4" s="115"/>
      <c r="F4" s="115"/>
      <c r="G4" s="115"/>
      <c r="H4" s="115" t="s">
        <v>3</v>
      </c>
      <c r="I4" s="115"/>
      <c r="J4" s="115"/>
      <c r="K4" s="115"/>
      <c r="L4" s="115"/>
      <c r="M4" s="116" t="s">
        <v>4</v>
      </c>
      <c r="N4" s="115"/>
      <c r="O4" s="115"/>
      <c r="P4" s="115"/>
      <c r="Q4" s="115"/>
      <c r="R4" s="117" t="s">
        <v>5</v>
      </c>
      <c r="S4" s="117"/>
      <c r="T4" s="117"/>
      <c r="U4" s="117"/>
      <c r="V4" s="117"/>
      <c r="W4" s="117" t="s">
        <v>6</v>
      </c>
      <c r="X4" s="117"/>
      <c r="Y4" s="117"/>
      <c r="Z4" s="117"/>
      <c r="AA4" s="117"/>
      <c r="AB4" s="116" t="s">
        <v>7</v>
      </c>
      <c r="AC4" s="116" t="s">
        <v>8</v>
      </c>
      <c r="AD4" s="109" t="s">
        <v>9</v>
      </c>
      <c r="AE4" s="109" t="s">
        <v>10</v>
      </c>
      <c r="AF4" s="109" t="s">
        <v>11</v>
      </c>
    </row>
    <row r="5" spans="1:32" ht="21.75" customHeight="1" x14ac:dyDescent="0.5">
      <c r="A5" s="120"/>
      <c r="B5" s="121"/>
      <c r="C5" s="111" t="s">
        <v>12</v>
      </c>
      <c r="D5" s="112"/>
      <c r="E5" s="112"/>
      <c r="F5" s="112"/>
      <c r="G5" s="113"/>
      <c r="H5" s="111" t="s">
        <v>12</v>
      </c>
      <c r="I5" s="112"/>
      <c r="J5" s="112"/>
      <c r="K5" s="112"/>
      <c r="L5" s="113"/>
      <c r="M5" s="111" t="s">
        <v>12</v>
      </c>
      <c r="N5" s="112"/>
      <c r="O5" s="112"/>
      <c r="P5" s="112"/>
      <c r="Q5" s="113"/>
      <c r="R5" s="111" t="s">
        <v>12</v>
      </c>
      <c r="S5" s="112"/>
      <c r="T5" s="112"/>
      <c r="U5" s="112"/>
      <c r="V5" s="113"/>
      <c r="W5" s="111" t="s">
        <v>12</v>
      </c>
      <c r="X5" s="112"/>
      <c r="Y5" s="112"/>
      <c r="Z5" s="112"/>
      <c r="AA5" s="113"/>
      <c r="AB5" s="116"/>
      <c r="AC5" s="116"/>
      <c r="AD5" s="110"/>
      <c r="AE5" s="110"/>
      <c r="AF5" s="110"/>
    </row>
    <row r="6" spans="1:32" ht="21.75" customHeight="1" x14ac:dyDescent="0.5">
      <c r="A6" s="122"/>
      <c r="B6" s="123"/>
      <c r="C6" s="36">
        <v>5</v>
      </c>
      <c r="D6" s="36">
        <v>4</v>
      </c>
      <c r="E6" s="36">
        <v>3</v>
      </c>
      <c r="F6" s="36">
        <v>2</v>
      </c>
      <c r="G6" s="36">
        <v>1</v>
      </c>
      <c r="H6" s="36">
        <v>5</v>
      </c>
      <c r="I6" s="36">
        <v>4</v>
      </c>
      <c r="J6" s="36">
        <v>3</v>
      </c>
      <c r="K6" s="36">
        <v>2</v>
      </c>
      <c r="L6" s="36">
        <v>1</v>
      </c>
      <c r="M6" s="36">
        <v>5</v>
      </c>
      <c r="N6" s="36">
        <v>4</v>
      </c>
      <c r="O6" s="36">
        <v>3</v>
      </c>
      <c r="P6" s="36">
        <v>2</v>
      </c>
      <c r="Q6" s="36">
        <v>1</v>
      </c>
      <c r="R6" s="36">
        <v>5</v>
      </c>
      <c r="S6" s="36">
        <v>4</v>
      </c>
      <c r="T6" s="36">
        <v>3</v>
      </c>
      <c r="U6" s="36">
        <v>2</v>
      </c>
      <c r="V6" s="36">
        <v>1</v>
      </c>
      <c r="W6" s="36">
        <v>5</v>
      </c>
      <c r="X6" s="36">
        <v>4</v>
      </c>
      <c r="Y6" s="36">
        <v>3</v>
      </c>
      <c r="Z6" s="36">
        <v>2</v>
      </c>
      <c r="AA6" s="36">
        <v>1</v>
      </c>
      <c r="AB6" s="37"/>
      <c r="AC6" s="37"/>
      <c r="AD6" s="38">
        <v>60</v>
      </c>
      <c r="AE6" s="38">
        <v>100</v>
      </c>
      <c r="AF6" s="38">
        <f>12*60</f>
        <v>720</v>
      </c>
    </row>
    <row r="7" spans="1:32" s="3" customFormat="1" ht="23.25" x14ac:dyDescent="0.5">
      <c r="A7" s="59" t="s">
        <v>14</v>
      </c>
      <c r="B7" s="62" t="s">
        <v>16</v>
      </c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3">
        <f>SUM(C7:AA7)</f>
        <v>0</v>
      </c>
      <c r="AC7" s="53">
        <f>AB7/33*100</f>
        <v>0</v>
      </c>
      <c r="AD7" s="54"/>
      <c r="AE7" s="54"/>
      <c r="AF7" s="54"/>
    </row>
    <row r="8" spans="1:32" s="12" customFormat="1" ht="23.25" x14ac:dyDescent="0.5">
      <c r="A8" s="16" t="s">
        <v>15</v>
      </c>
      <c r="B8" s="17"/>
      <c r="C8" s="6">
        <v>5</v>
      </c>
      <c r="D8" s="6">
        <v>4</v>
      </c>
      <c r="E8" s="6">
        <v>3</v>
      </c>
      <c r="F8" s="7">
        <v>2</v>
      </c>
      <c r="G8" s="6">
        <v>1</v>
      </c>
      <c r="H8" s="6">
        <v>5</v>
      </c>
      <c r="I8" s="6">
        <v>4</v>
      </c>
      <c r="J8" s="6">
        <v>3</v>
      </c>
      <c r="K8" s="7">
        <v>2</v>
      </c>
      <c r="L8" s="6">
        <v>1</v>
      </c>
      <c r="M8" s="6">
        <v>5</v>
      </c>
      <c r="N8" s="6">
        <v>4</v>
      </c>
      <c r="O8" s="6">
        <v>3</v>
      </c>
      <c r="P8" s="7">
        <v>2</v>
      </c>
      <c r="Q8" s="6">
        <v>1</v>
      </c>
      <c r="R8" s="6">
        <v>5</v>
      </c>
      <c r="S8" s="6">
        <v>4</v>
      </c>
      <c r="T8" s="7">
        <v>3</v>
      </c>
      <c r="U8" s="6">
        <v>2</v>
      </c>
      <c r="V8" s="6">
        <v>1</v>
      </c>
      <c r="W8" s="6">
        <v>5</v>
      </c>
      <c r="X8" s="6">
        <v>4</v>
      </c>
      <c r="Y8" s="6">
        <v>3</v>
      </c>
      <c r="Z8" s="7">
        <v>2</v>
      </c>
      <c r="AA8" s="6">
        <v>1</v>
      </c>
      <c r="AB8" s="8">
        <f>SUM(F8,K8,P8,T8,Z8)</f>
        <v>11</v>
      </c>
      <c r="AC8" s="9">
        <f t="shared" ref="AC8:AC13" si="0">AB8/$AB$56</f>
        <v>6.9182389937106917E-2</v>
      </c>
      <c r="AD8" s="10">
        <f>AC8*$AD$6</f>
        <v>4.1509433962264151</v>
      </c>
      <c r="AE8" s="10">
        <f>AC8*$AE$6</f>
        <v>6.9182389937106921</v>
      </c>
      <c r="AF8" s="11">
        <f>ROUND(AC8*$AF$6,0)</f>
        <v>50</v>
      </c>
    </row>
    <row r="9" spans="1:32" s="12" customFormat="1" ht="23.25" x14ac:dyDescent="0.5">
      <c r="A9" s="18" t="s">
        <v>17</v>
      </c>
      <c r="B9" s="19"/>
      <c r="C9" s="20">
        <v>5</v>
      </c>
      <c r="D9" s="20">
        <v>4</v>
      </c>
      <c r="E9" s="20">
        <v>3</v>
      </c>
      <c r="F9" s="20">
        <v>2</v>
      </c>
      <c r="G9" s="20">
        <v>1</v>
      </c>
      <c r="H9" s="20">
        <v>5</v>
      </c>
      <c r="I9" s="20">
        <v>4</v>
      </c>
      <c r="J9" s="20">
        <v>3</v>
      </c>
      <c r="K9" s="20">
        <v>2</v>
      </c>
      <c r="L9" s="20">
        <v>1</v>
      </c>
      <c r="M9" s="20">
        <v>5</v>
      </c>
      <c r="N9" s="20">
        <v>4</v>
      </c>
      <c r="O9" s="20">
        <v>3</v>
      </c>
      <c r="P9" s="20">
        <v>2</v>
      </c>
      <c r="Q9" s="20">
        <v>1</v>
      </c>
      <c r="R9" s="20">
        <v>5</v>
      </c>
      <c r="S9" s="20">
        <v>4</v>
      </c>
      <c r="T9" s="20">
        <v>3</v>
      </c>
      <c r="U9" s="20">
        <v>2</v>
      </c>
      <c r="V9" s="20">
        <v>1</v>
      </c>
      <c r="W9" s="20">
        <v>5</v>
      </c>
      <c r="X9" s="20">
        <v>4</v>
      </c>
      <c r="Y9" s="20">
        <v>3</v>
      </c>
      <c r="Z9" s="20">
        <v>2</v>
      </c>
      <c r="AA9" s="20">
        <v>1</v>
      </c>
      <c r="AB9" s="21">
        <f>SUM(E9,H9,O9,U9,Y9)</f>
        <v>16</v>
      </c>
      <c r="AC9" s="22">
        <f t="shared" si="0"/>
        <v>0.10062893081761007</v>
      </c>
      <c r="AD9" s="23">
        <f t="shared" ref="AD9:AD16" si="1">AC9*$AD$6</f>
        <v>6.0377358490566042</v>
      </c>
      <c r="AE9" s="23">
        <f t="shared" ref="AE9:AE16" si="2">AC9*$AE$6</f>
        <v>10.062893081761008</v>
      </c>
      <c r="AF9" s="24">
        <f t="shared" ref="AF9:AF16" si="3">ROUND(AC9*$AF$6,0)</f>
        <v>72</v>
      </c>
    </row>
    <row r="10" spans="1:32" s="12" customFormat="1" ht="23.25" x14ac:dyDescent="0.5">
      <c r="A10" s="16" t="s">
        <v>18</v>
      </c>
      <c r="B10" s="17"/>
      <c r="C10" s="7">
        <v>5</v>
      </c>
      <c r="D10" s="13">
        <v>4</v>
      </c>
      <c r="E10" s="13">
        <v>3</v>
      </c>
      <c r="F10" s="13">
        <v>2</v>
      </c>
      <c r="G10" s="13">
        <v>1</v>
      </c>
      <c r="H10" s="7">
        <v>5</v>
      </c>
      <c r="I10" s="13">
        <v>4</v>
      </c>
      <c r="J10" s="13">
        <v>3</v>
      </c>
      <c r="K10" s="13">
        <v>2</v>
      </c>
      <c r="L10" s="13">
        <v>1</v>
      </c>
      <c r="M10" s="7">
        <v>5</v>
      </c>
      <c r="N10" s="6">
        <v>4</v>
      </c>
      <c r="O10" s="6">
        <v>3</v>
      </c>
      <c r="P10" s="6">
        <v>2</v>
      </c>
      <c r="Q10" s="6">
        <v>1</v>
      </c>
      <c r="R10" s="7">
        <v>5</v>
      </c>
      <c r="S10" s="13">
        <v>4</v>
      </c>
      <c r="T10" s="13">
        <v>3</v>
      </c>
      <c r="U10" s="13">
        <v>2</v>
      </c>
      <c r="V10" s="13">
        <v>1</v>
      </c>
      <c r="W10" s="7">
        <v>5</v>
      </c>
      <c r="X10" s="13">
        <v>4</v>
      </c>
      <c r="Y10" s="13">
        <v>3</v>
      </c>
      <c r="Z10" s="13">
        <v>2</v>
      </c>
      <c r="AA10" s="13">
        <v>1</v>
      </c>
      <c r="AB10" s="8">
        <f>SUM(C10,H10,M10,R10,W10)</f>
        <v>25</v>
      </c>
      <c r="AC10" s="9">
        <f t="shared" si="0"/>
        <v>0.15723270440251572</v>
      </c>
      <c r="AD10" s="10">
        <f t="shared" si="1"/>
        <v>9.4339622641509422</v>
      </c>
      <c r="AE10" s="10">
        <f t="shared" si="2"/>
        <v>15.723270440251572</v>
      </c>
      <c r="AF10" s="11">
        <f t="shared" si="3"/>
        <v>113</v>
      </c>
    </row>
    <row r="11" spans="1:32" s="12" customFormat="1" ht="23.25" x14ac:dyDescent="0.5">
      <c r="A11" s="18" t="s">
        <v>19</v>
      </c>
      <c r="B11" s="19"/>
      <c r="C11" s="20">
        <v>5</v>
      </c>
      <c r="D11" s="20">
        <v>4</v>
      </c>
      <c r="E11" s="20">
        <v>3</v>
      </c>
      <c r="F11" s="20">
        <v>2</v>
      </c>
      <c r="G11" s="20">
        <v>1</v>
      </c>
      <c r="H11" s="20">
        <v>5</v>
      </c>
      <c r="I11" s="20">
        <v>4</v>
      </c>
      <c r="J11" s="20">
        <v>3</v>
      </c>
      <c r="K11" s="20">
        <v>2</v>
      </c>
      <c r="L11" s="20">
        <v>1</v>
      </c>
      <c r="M11" s="20">
        <v>5</v>
      </c>
      <c r="N11" s="20">
        <v>4</v>
      </c>
      <c r="O11" s="20">
        <v>3</v>
      </c>
      <c r="P11" s="20">
        <v>2</v>
      </c>
      <c r="Q11" s="20">
        <v>1</v>
      </c>
      <c r="R11" s="20">
        <v>5</v>
      </c>
      <c r="S11" s="20">
        <v>4</v>
      </c>
      <c r="T11" s="20">
        <v>3</v>
      </c>
      <c r="U11" s="20">
        <v>2</v>
      </c>
      <c r="V11" s="20">
        <v>1</v>
      </c>
      <c r="W11" s="20">
        <v>5</v>
      </c>
      <c r="X11" s="20">
        <v>4</v>
      </c>
      <c r="Y11" s="20">
        <v>3</v>
      </c>
      <c r="Z11" s="20">
        <v>2</v>
      </c>
      <c r="AA11" s="20">
        <v>1</v>
      </c>
      <c r="AB11" s="21">
        <f>SUM(E11,H11,O11,R11,Y11)</f>
        <v>19</v>
      </c>
      <c r="AC11" s="22">
        <f t="shared" si="0"/>
        <v>0.11949685534591195</v>
      </c>
      <c r="AD11" s="23">
        <f t="shared" si="1"/>
        <v>7.1698113207547172</v>
      </c>
      <c r="AE11" s="23">
        <f t="shared" si="2"/>
        <v>11.949685534591195</v>
      </c>
      <c r="AF11" s="24">
        <f t="shared" si="3"/>
        <v>86</v>
      </c>
    </row>
    <row r="12" spans="1:32" s="12" customFormat="1" ht="23.25" x14ac:dyDescent="0.5">
      <c r="A12" s="16" t="s">
        <v>20</v>
      </c>
      <c r="B12" s="17"/>
      <c r="C12" s="13">
        <v>5</v>
      </c>
      <c r="D12" s="7">
        <v>4</v>
      </c>
      <c r="E12" s="13">
        <v>3</v>
      </c>
      <c r="F12" s="13">
        <v>2</v>
      </c>
      <c r="G12" s="13">
        <v>1</v>
      </c>
      <c r="H12" s="7">
        <v>5</v>
      </c>
      <c r="I12" s="13">
        <v>4</v>
      </c>
      <c r="J12" s="13">
        <v>3</v>
      </c>
      <c r="K12" s="13">
        <v>2</v>
      </c>
      <c r="L12" s="13">
        <v>1</v>
      </c>
      <c r="M12" s="7">
        <v>5</v>
      </c>
      <c r="N12" s="6">
        <v>4</v>
      </c>
      <c r="O12" s="6">
        <v>3</v>
      </c>
      <c r="P12" s="6">
        <v>2</v>
      </c>
      <c r="Q12" s="6">
        <v>1</v>
      </c>
      <c r="R12" s="7">
        <v>5</v>
      </c>
      <c r="S12" s="13">
        <v>4</v>
      </c>
      <c r="T12" s="13">
        <v>3</v>
      </c>
      <c r="U12" s="13">
        <v>2</v>
      </c>
      <c r="V12" s="13">
        <v>1</v>
      </c>
      <c r="W12" s="7">
        <v>5</v>
      </c>
      <c r="X12" s="13">
        <v>4</v>
      </c>
      <c r="Y12" s="13">
        <v>3</v>
      </c>
      <c r="Z12" s="13">
        <v>2</v>
      </c>
      <c r="AA12" s="13">
        <v>1</v>
      </c>
      <c r="AB12" s="8">
        <f>SUM(D12,H12,M12,R12,W12)</f>
        <v>24</v>
      </c>
      <c r="AC12" s="9">
        <f t="shared" si="0"/>
        <v>0.15094339622641509</v>
      </c>
      <c r="AD12" s="10">
        <f t="shared" si="1"/>
        <v>9.0566037735849054</v>
      </c>
      <c r="AE12" s="10">
        <f t="shared" si="2"/>
        <v>15.09433962264151</v>
      </c>
      <c r="AF12" s="11">
        <f t="shared" si="3"/>
        <v>109</v>
      </c>
    </row>
    <row r="13" spans="1:32" s="15" customFormat="1" ht="23.25" x14ac:dyDescent="0.5">
      <c r="A13" s="25" t="s">
        <v>21</v>
      </c>
      <c r="B13" s="26"/>
      <c r="C13" s="27">
        <v>5</v>
      </c>
      <c r="D13" s="27">
        <v>4</v>
      </c>
      <c r="E13" s="27">
        <v>3</v>
      </c>
      <c r="F13" s="27">
        <v>2</v>
      </c>
      <c r="G13" s="27">
        <v>1</v>
      </c>
      <c r="H13" s="27">
        <v>5</v>
      </c>
      <c r="I13" s="27">
        <v>4</v>
      </c>
      <c r="J13" s="27">
        <v>3</v>
      </c>
      <c r="K13" s="27">
        <v>2</v>
      </c>
      <c r="L13" s="27">
        <v>1</v>
      </c>
      <c r="M13" s="27">
        <v>5</v>
      </c>
      <c r="N13" s="27">
        <v>4</v>
      </c>
      <c r="O13" s="27">
        <v>3</v>
      </c>
      <c r="P13" s="27">
        <v>2</v>
      </c>
      <c r="Q13" s="27">
        <v>1</v>
      </c>
      <c r="R13" s="27">
        <v>5</v>
      </c>
      <c r="S13" s="27">
        <v>4</v>
      </c>
      <c r="T13" s="27">
        <v>3</v>
      </c>
      <c r="U13" s="27">
        <v>2</v>
      </c>
      <c r="V13" s="27">
        <v>1</v>
      </c>
      <c r="W13" s="27">
        <v>5</v>
      </c>
      <c r="X13" s="27">
        <v>4</v>
      </c>
      <c r="Y13" s="27">
        <v>3</v>
      </c>
      <c r="Z13" s="27">
        <v>2</v>
      </c>
      <c r="AA13" s="27">
        <v>1</v>
      </c>
      <c r="AB13" s="28">
        <f>SUM(H13,E13,O13,R13,Y13)</f>
        <v>19</v>
      </c>
      <c r="AC13" s="29">
        <f t="shared" si="0"/>
        <v>0.11949685534591195</v>
      </c>
      <c r="AD13" s="30">
        <f t="shared" si="1"/>
        <v>7.1698113207547172</v>
      </c>
      <c r="AE13" s="30">
        <f t="shared" si="2"/>
        <v>11.949685534591195</v>
      </c>
      <c r="AF13" s="31">
        <f t="shared" si="3"/>
        <v>86</v>
      </c>
    </row>
    <row r="14" spans="1:32" ht="23.25" x14ac:dyDescent="0.5">
      <c r="A14" s="59" t="s">
        <v>22</v>
      </c>
      <c r="B14" s="61" t="s">
        <v>43</v>
      </c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5"/>
      <c r="AC14" s="56"/>
      <c r="AD14" s="57"/>
      <c r="AE14" s="57"/>
      <c r="AF14" s="58"/>
    </row>
    <row r="15" spans="1:32" ht="23.25" x14ac:dyDescent="0.5">
      <c r="A15" s="4" t="s">
        <v>23</v>
      </c>
      <c r="B15" s="5"/>
      <c r="C15" s="7">
        <v>5</v>
      </c>
      <c r="D15" s="13">
        <v>4</v>
      </c>
      <c r="E15" s="13">
        <v>3</v>
      </c>
      <c r="F15" s="13">
        <v>2</v>
      </c>
      <c r="G15" s="13">
        <v>1</v>
      </c>
      <c r="H15" s="7">
        <v>5</v>
      </c>
      <c r="I15" s="13">
        <v>4</v>
      </c>
      <c r="J15" s="13">
        <v>3</v>
      </c>
      <c r="K15" s="13">
        <v>2</v>
      </c>
      <c r="L15" s="13">
        <v>1</v>
      </c>
      <c r="M15" s="7">
        <v>5</v>
      </c>
      <c r="N15" s="6">
        <v>4</v>
      </c>
      <c r="O15" s="6">
        <v>3</v>
      </c>
      <c r="P15" s="6">
        <v>2</v>
      </c>
      <c r="Q15" s="6">
        <v>1</v>
      </c>
      <c r="R15" s="7">
        <v>5</v>
      </c>
      <c r="S15" s="13">
        <v>4</v>
      </c>
      <c r="T15" s="13">
        <v>3</v>
      </c>
      <c r="U15" s="13">
        <v>2</v>
      </c>
      <c r="V15" s="13">
        <v>1</v>
      </c>
      <c r="W15" s="7">
        <v>5</v>
      </c>
      <c r="X15" s="13">
        <v>4</v>
      </c>
      <c r="Y15" s="13">
        <v>3</v>
      </c>
      <c r="Z15" s="13">
        <v>2</v>
      </c>
      <c r="AA15" s="13">
        <v>1</v>
      </c>
      <c r="AB15" s="8">
        <f>SUM(C15,H15,M15,R15,W15)</f>
        <v>25</v>
      </c>
      <c r="AC15" s="9">
        <f>AB15/$AB$56</f>
        <v>0.15723270440251572</v>
      </c>
      <c r="AD15" s="10">
        <f t="shared" si="1"/>
        <v>9.4339622641509422</v>
      </c>
      <c r="AE15" s="10">
        <f t="shared" si="2"/>
        <v>15.723270440251572</v>
      </c>
      <c r="AF15" s="11">
        <f t="shared" si="3"/>
        <v>113</v>
      </c>
    </row>
    <row r="16" spans="1:32" ht="23.25" x14ac:dyDescent="0.5">
      <c r="A16" s="18" t="s">
        <v>24</v>
      </c>
      <c r="B16" s="19"/>
      <c r="C16" s="7">
        <v>5</v>
      </c>
      <c r="D16" s="20">
        <v>4</v>
      </c>
      <c r="E16" s="20">
        <v>3</v>
      </c>
      <c r="F16" s="20">
        <v>2</v>
      </c>
      <c r="G16" s="20">
        <v>1</v>
      </c>
      <c r="H16" s="7">
        <v>5</v>
      </c>
      <c r="I16" s="20">
        <v>4</v>
      </c>
      <c r="J16" s="20">
        <v>3</v>
      </c>
      <c r="K16" s="20">
        <v>2</v>
      </c>
      <c r="L16" s="20">
        <v>1</v>
      </c>
      <c r="M16" s="7">
        <v>5</v>
      </c>
      <c r="N16" s="20">
        <v>4</v>
      </c>
      <c r="O16" s="20">
        <v>3</v>
      </c>
      <c r="P16" s="20">
        <v>2</v>
      </c>
      <c r="Q16" s="20">
        <v>1</v>
      </c>
      <c r="R16" s="20">
        <v>5</v>
      </c>
      <c r="S16" s="20">
        <v>4</v>
      </c>
      <c r="T16" s="7">
        <v>3</v>
      </c>
      <c r="U16" s="20">
        <v>2</v>
      </c>
      <c r="V16" s="20">
        <v>1</v>
      </c>
      <c r="W16" s="20">
        <v>5</v>
      </c>
      <c r="X16" s="20">
        <v>4</v>
      </c>
      <c r="Y16" s="7">
        <v>3</v>
      </c>
      <c r="Z16" s="20">
        <v>2</v>
      </c>
      <c r="AA16" s="20">
        <v>1</v>
      </c>
      <c r="AB16" s="21">
        <f>SUM(D16,H16,M16,T16,Y16)</f>
        <v>20</v>
      </c>
      <c r="AC16" s="22">
        <f>AB16/$AB$56</f>
        <v>0.12578616352201258</v>
      </c>
      <c r="AD16" s="23">
        <f t="shared" si="1"/>
        <v>7.5471698113207548</v>
      </c>
      <c r="AE16" s="23">
        <f t="shared" si="2"/>
        <v>12.578616352201259</v>
      </c>
      <c r="AF16" s="24">
        <f t="shared" si="3"/>
        <v>91</v>
      </c>
    </row>
    <row r="17" spans="1:32" ht="23.25" x14ac:dyDescent="0.5">
      <c r="A17" s="4" t="s">
        <v>25</v>
      </c>
      <c r="B17" s="5"/>
      <c r="C17" s="39">
        <v>5</v>
      </c>
      <c r="D17" s="39">
        <v>4</v>
      </c>
      <c r="E17" s="39">
        <v>3</v>
      </c>
      <c r="F17" s="39">
        <v>2</v>
      </c>
      <c r="G17" s="39">
        <v>1</v>
      </c>
      <c r="H17" s="39">
        <v>5</v>
      </c>
      <c r="I17" s="39">
        <v>4</v>
      </c>
      <c r="J17" s="39">
        <v>3</v>
      </c>
      <c r="K17" s="39">
        <v>2</v>
      </c>
      <c r="L17" s="39">
        <v>1</v>
      </c>
      <c r="M17" s="39">
        <v>5</v>
      </c>
      <c r="N17" s="39">
        <v>4</v>
      </c>
      <c r="O17" s="39">
        <v>3</v>
      </c>
      <c r="P17" s="39">
        <v>2</v>
      </c>
      <c r="Q17" s="39">
        <v>1</v>
      </c>
      <c r="R17" s="39">
        <v>5</v>
      </c>
      <c r="S17" s="39">
        <v>4</v>
      </c>
      <c r="T17" s="39">
        <v>3</v>
      </c>
      <c r="U17" s="39">
        <v>2</v>
      </c>
      <c r="V17" s="39">
        <v>1</v>
      </c>
      <c r="W17" s="39">
        <v>5</v>
      </c>
      <c r="X17" s="39">
        <v>4</v>
      </c>
      <c r="Y17" s="39">
        <v>3</v>
      </c>
      <c r="Z17" s="39">
        <v>2</v>
      </c>
      <c r="AA17" s="39">
        <v>1</v>
      </c>
      <c r="AB17" s="8"/>
      <c r="AC17" s="9"/>
      <c r="AD17" s="10"/>
      <c r="AE17" s="10"/>
      <c r="AF17" s="11"/>
    </row>
    <row r="18" spans="1:32" ht="23.25" x14ac:dyDescent="0.5">
      <c r="A18" s="18" t="s">
        <v>26</v>
      </c>
      <c r="B18" s="19"/>
      <c r="C18" s="20">
        <v>5</v>
      </c>
      <c r="D18" s="20">
        <v>4</v>
      </c>
      <c r="E18" s="20">
        <v>3</v>
      </c>
      <c r="F18" s="20">
        <v>2</v>
      </c>
      <c r="G18" s="20">
        <v>1</v>
      </c>
      <c r="H18" s="20">
        <v>5</v>
      </c>
      <c r="I18" s="20">
        <v>4</v>
      </c>
      <c r="J18" s="20">
        <v>3</v>
      </c>
      <c r="K18" s="20">
        <v>2</v>
      </c>
      <c r="L18" s="20">
        <v>1</v>
      </c>
      <c r="M18" s="20">
        <v>5</v>
      </c>
      <c r="N18" s="20">
        <v>4</v>
      </c>
      <c r="O18" s="20">
        <v>3</v>
      </c>
      <c r="P18" s="20">
        <v>2</v>
      </c>
      <c r="Q18" s="20">
        <v>1</v>
      </c>
      <c r="R18" s="20">
        <v>5</v>
      </c>
      <c r="S18" s="20">
        <v>4</v>
      </c>
      <c r="T18" s="20">
        <v>3</v>
      </c>
      <c r="U18" s="20">
        <v>2</v>
      </c>
      <c r="V18" s="20">
        <v>1</v>
      </c>
      <c r="W18" s="20">
        <v>5</v>
      </c>
      <c r="X18" s="20">
        <v>4</v>
      </c>
      <c r="Y18" s="20">
        <v>3</v>
      </c>
      <c r="Z18" s="20">
        <v>2</v>
      </c>
      <c r="AA18" s="20">
        <v>1</v>
      </c>
      <c r="AB18" s="21"/>
      <c r="AC18" s="22"/>
      <c r="AD18" s="23"/>
      <c r="AE18" s="23"/>
      <c r="AF18" s="24"/>
    </row>
    <row r="19" spans="1:32" ht="23.25" x14ac:dyDescent="0.5">
      <c r="A19" s="4" t="s">
        <v>27</v>
      </c>
      <c r="B19" s="5"/>
      <c r="C19" s="39">
        <v>5</v>
      </c>
      <c r="D19" s="39">
        <v>4</v>
      </c>
      <c r="E19" s="39">
        <v>3</v>
      </c>
      <c r="F19" s="39">
        <v>2</v>
      </c>
      <c r="G19" s="39">
        <v>1</v>
      </c>
      <c r="H19" s="39">
        <v>5</v>
      </c>
      <c r="I19" s="39">
        <v>4</v>
      </c>
      <c r="J19" s="39">
        <v>3</v>
      </c>
      <c r="K19" s="39">
        <v>2</v>
      </c>
      <c r="L19" s="39">
        <v>1</v>
      </c>
      <c r="M19" s="39">
        <v>5</v>
      </c>
      <c r="N19" s="39">
        <v>4</v>
      </c>
      <c r="O19" s="39">
        <v>3</v>
      </c>
      <c r="P19" s="39">
        <v>2</v>
      </c>
      <c r="Q19" s="39">
        <v>1</v>
      </c>
      <c r="R19" s="39">
        <v>5</v>
      </c>
      <c r="S19" s="39">
        <v>4</v>
      </c>
      <c r="T19" s="39">
        <v>3</v>
      </c>
      <c r="U19" s="39">
        <v>2</v>
      </c>
      <c r="V19" s="39">
        <v>1</v>
      </c>
      <c r="W19" s="39">
        <v>5</v>
      </c>
      <c r="X19" s="39">
        <v>4</v>
      </c>
      <c r="Y19" s="39">
        <v>3</v>
      </c>
      <c r="Z19" s="39">
        <v>2</v>
      </c>
      <c r="AA19" s="39">
        <v>1</v>
      </c>
      <c r="AB19" s="8"/>
      <c r="AC19" s="9"/>
      <c r="AD19" s="10"/>
      <c r="AE19" s="10"/>
      <c r="AF19" s="11"/>
    </row>
    <row r="20" spans="1:32" ht="23.25" x14ac:dyDescent="0.5">
      <c r="A20" s="25" t="s">
        <v>28</v>
      </c>
      <c r="B20" s="26"/>
      <c r="C20" s="20">
        <v>5</v>
      </c>
      <c r="D20" s="20">
        <v>4</v>
      </c>
      <c r="E20" s="20">
        <v>3</v>
      </c>
      <c r="F20" s="20">
        <v>2</v>
      </c>
      <c r="G20" s="20">
        <v>1</v>
      </c>
      <c r="H20" s="20">
        <v>5</v>
      </c>
      <c r="I20" s="20">
        <v>4</v>
      </c>
      <c r="J20" s="20">
        <v>3</v>
      </c>
      <c r="K20" s="20">
        <v>2</v>
      </c>
      <c r="L20" s="20">
        <v>1</v>
      </c>
      <c r="M20" s="20">
        <v>5</v>
      </c>
      <c r="N20" s="20">
        <v>4</v>
      </c>
      <c r="O20" s="20">
        <v>3</v>
      </c>
      <c r="P20" s="20">
        <v>2</v>
      </c>
      <c r="Q20" s="20">
        <v>1</v>
      </c>
      <c r="R20" s="20">
        <v>5</v>
      </c>
      <c r="S20" s="20">
        <v>4</v>
      </c>
      <c r="T20" s="20">
        <v>3</v>
      </c>
      <c r="U20" s="20">
        <v>2</v>
      </c>
      <c r="V20" s="20">
        <v>1</v>
      </c>
      <c r="W20" s="20">
        <v>5</v>
      </c>
      <c r="X20" s="20">
        <v>4</v>
      </c>
      <c r="Y20" s="20">
        <v>3</v>
      </c>
      <c r="Z20" s="20">
        <v>2</v>
      </c>
      <c r="AA20" s="20">
        <v>1</v>
      </c>
      <c r="AB20" s="28"/>
      <c r="AC20" s="29"/>
      <c r="AD20" s="30"/>
      <c r="AE20" s="30"/>
      <c r="AF20" s="31"/>
    </row>
    <row r="21" spans="1:32" ht="23.25" x14ac:dyDescent="0.5">
      <c r="A21" s="59" t="s">
        <v>29</v>
      </c>
      <c r="B21" s="60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5"/>
      <c r="AC21" s="56"/>
      <c r="AD21" s="57"/>
      <c r="AE21" s="57"/>
      <c r="AF21" s="58"/>
    </row>
    <row r="22" spans="1:32" ht="23.25" x14ac:dyDescent="0.5">
      <c r="A22" s="4" t="s">
        <v>30</v>
      </c>
      <c r="B22" s="5"/>
      <c r="C22" s="39">
        <v>5</v>
      </c>
      <c r="D22" s="39">
        <v>4</v>
      </c>
      <c r="E22" s="39">
        <v>3</v>
      </c>
      <c r="F22" s="39">
        <v>2</v>
      </c>
      <c r="G22" s="39">
        <v>1</v>
      </c>
      <c r="H22" s="39">
        <v>5</v>
      </c>
      <c r="I22" s="39">
        <v>4</v>
      </c>
      <c r="J22" s="39">
        <v>3</v>
      </c>
      <c r="K22" s="39">
        <v>2</v>
      </c>
      <c r="L22" s="39">
        <v>1</v>
      </c>
      <c r="M22" s="39">
        <v>5</v>
      </c>
      <c r="N22" s="39">
        <v>4</v>
      </c>
      <c r="O22" s="39">
        <v>3</v>
      </c>
      <c r="P22" s="39">
        <v>2</v>
      </c>
      <c r="Q22" s="39">
        <v>1</v>
      </c>
      <c r="R22" s="39">
        <v>5</v>
      </c>
      <c r="S22" s="39">
        <v>4</v>
      </c>
      <c r="T22" s="39">
        <v>3</v>
      </c>
      <c r="U22" s="39">
        <v>2</v>
      </c>
      <c r="V22" s="39">
        <v>1</v>
      </c>
      <c r="W22" s="39">
        <v>5</v>
      </c>
      <c r="X22" s="39">
        <v>4</v>
      </c>
      <c r="Y22" s="39">
        <v>3</v>
      </c>
      <c r="Z22" s="39">
        <v>2</v>
      </c>
      <c r="AA22" s="39">
        <v>1</v>
      </c>
      <c r="AB22" s="8"/>
      <c r="AC22" s="9"/>
      <c r="AD22" s="10"/>
      <c r="AE22" s="10"/>
      <c r="AF22" s="11"/>
    </row>
    <row r="23" spans="1:32" ht="23.25" x14ac:dyDescent="0.5">
      <c r="A23" s="18" t="s">
        <v>31</v>
      </c>
      <c r="B23" s="19"/>
      <c r="C23" s="20">
        <v>5</v>
      </c>
      <c r="D23" s="20">
        <v>4</v>
      </c>
      <c r="E23" s="20">
        <v>3</v>
      </c>
      <c r="F23" s="20">
        <v>2</v>
      </c>
      <c r="G23" s="20">
        <v>1</v>
      </c>
      <c r="H23" s="20">
        <v>5</v>
      </c>
      <c r="I23" s="20">
        <v>4</v>
      </c>
      <c r="J23" s="20">
        <v>3</v>
      </c>
      <c r="K23" s="20">
        <v>2</v>
      </c>
      <c r="L23" s="20">
        <v>1</v>
      </c>
      <c r="M23" s="20">
        <v>5</v>
      </c>
      <c r="N23" s="20">
        <v>4</v>
      </c>
      <c r="O23" s="20">
        <v>3</v>
      </c>
      <c r="P23" s="20">
        <v>2</v>
      </c>
      <c r="Q23" s="20">
        <v>1</v>
      </c>
      <c r="R23" s="20">
        <v>5</v>
      </c>
      <c r="S23" s="20">
        <v>4</v>
      </c>
      <c r="T23" s="20">
        <v>3</v>
      </c>
      <c r="U23" s="20">
        <v>2</v>
      </c>
      <c r="V23" s="20">
        <v>1</v>
      </c>
      <c r="W23" s="20">
        <v>5</v>
      </c>
      <c r="X23" s="20">
        <v>4</v>
      </c>
      <c r="Y23" s="20">
        <v>3</v>
      </c>
      <c r="Z23" s="20">
        <v>2</v>
      </c>
      <c r="AA23" s="20">
        <v>1</v>
      </c>
      <c r="AB23" s="21"/>
      <c r="AC23" s="22"/>
      <c r="AD23" s="23"/>
      <c r="AE23" s="23"/>
      <c r="AF23" s="24"/>
    </row>
    <row r="24" spans="1:32" ht="23.25" x14ac:dyDescent="0.5">
      <c r="A24" s="4" t="s">
        <v>32</v>
      </c>
      <c r="B24" s="5"/>
      <c r="C24" s="39">
        <v>5</v>
      </c>
      <c r="D24" s="39">
        <v>4</v>
      </c>
      <c r="E24" s="39">
        <v>3</v>
      </c>
      <c r="F24" s="39">
        <v>2</v>
      </c>
      <c r="G24" s="39">
        <v>1</v>
      </c>
      <c r="H24" s="39">
        <v>5</v>
      </c>
      <c r="I24" s="39">
        <v>4</v>
      </c>
      <c r="J24" s="39">
        <v>3</v>
      </c>
      <c r="K24" s="39">
        <v>2</v>
      </c>
      <c r="L24" s="39">
        <v>1</v>
      </c>
      <c r="M24" s="39">
        <v>5</v>
      </c>
      <c r="N24" s="39">
        <v>4</v>
      </c>
      <c r="O24" s="39">
        <v>3</v>
      </c>
      <c r="P24" s="39">
        <v>2</v>
      </c>
      <c r="Q24" s="39">
        <v>1</v>
      </c>
      <c r="R24" s="39">
        <v>5</v>
      </c>
      <c r="S24" s="39">
        <v>4</v>
      </c>
      <c r="T24" s="39">
        <v>3</v>
      </c>
      <c r="U24" s="39">
        <v>2</v>
      </c>
      <c r="V24" s="39">
        <v>1</v>
      </c>
      <c r="W24" s="39">
        <v>5</v>
      </c>
      <c r="X24" s="39">
        <v>4</v>
      </c>
      <c r="Y24" s="39">
        <v>3</v>
      </c>
      <c r="Z24" s="39">
        <v>2</v>
      </c>
      <c r="AA24" s="39">
        <v>1</v>
      </c>
      <c r="AB24" s="8"/>
      <c r="AC24" s="9"/>
      <c r="AD24" s="10"/>
      <c r="AE24" s="10"/>
      <c r="AF24" s="11"/>
    </row>
    <row r="25" spans="1:32" ht="23.25" x14ac:dyDescent="0.5">
      <c r="A25" s="18" t="s">
        <v>33</v>
      </c>
      <c r="B25" s="19"/>
      <c r="C25" s="20">
        <v>5</v>
      </c>
      <c r="D25" s="20">
        <v>4</v>
      </c>
      <c r="E25" s="20">
        <v>3</v>
      </c>
      <c r="F25" s="20">
        <v>2</v>
      </c>
      <c r="G25" s="20">
        <v>1</v>
      </c>
      <c r="H25" s="20">
        <v>5</v>
      </c>
      <c r="I25" s="20">
        <v>4</v>
      </c>
      <c r="J25" s="20">
        <v>3</v>
      </c>
      <c r="K25" s="20">
        <v>2</v>
      </c>
      <c r="L25" s="20">
        <v>1</v>
      </c>
      <c r="M25" s="20">
        <v>5</v>
      </c>
      <c r="N25" s="20">
        <v>4</v>
      </c>
      <c r="O25" s="20">
        <v>3</v>
      </c>
      <c r="P25" s="20">
        <v>2</v>
      </c>
      <c r="Q25" s="20">
        <v>1</v>
      </c>
      <c r="R25" s="20">
        <v>5</v>
      </c>
      <c r="S25" s="20">
        <v>4</v>
      </c>
      <c r="T25" s="20">
        <v>3</v>
      </c>
      <c r="U25" s="20">
        <v>2</v>
      </c>
      <c r="V25" s="20">
        <v>1</v>
      </c>
      <c r="W25" s="20">
        <v>5</v>
      </c>
      <c r="X25" s="20">
        <v>4</v>
      </c>
      <c r="Y25" s="20">
        <v>3</v>
      </c>
      <c r="Z25" s="20">
        <v>2</v>
      </c>
      <c r="AA25" s="20">
        <v>1</v>
      </c>
      <c r="AB25" s="21"/>
      <c r="AC25" s="22"/>
      <c r="AD25" s="23"/>
      <c r="AE25" s="23"/>
      <c r="AF25" s="24"/>
    </row>
    <row r="26" spans="1:32" ht="23.25" x14ac:dyDescent="0.5">
      <c r="A26" s="4" t="s">
        <v>34</v>
      </c>
      <c r="B26" s="5"/>
      <c r="C26" s="39">
        <v>5</v>
      </c>
      <c r="D26" s="39">
        <v>4</v>
      </c>
      <c r="E26" s="39">
        <v>3</v>
      </c>
      <c r="F26" s="39">
        <v>2</v>
      </c>
      <c r="G26" s="39">
        <v>1</v>
      </c>
      <c r="H26" s="39">
        <v>5</v>
      </c>
      <c r="I26" s="39">
        <v>4</v>
      </c>
      <c r="J26" s="39">
        <v>3</v>
      </c>
      <c r="K26" s="39">
        <v>2</v>
      </c>
      <c r="L26" s="39">
        <v>1</v>
      </c>
      <c r="M26" s="39">
        <v>5</v>
      </c>
      <c r="N26" s="39">
        <v>4</v>
      </c>
      <c r="O26" s="39">
        <v>3</v>
      </c>
      <c r="P26" s="39">
        <v>2</v>
      </c>
      <c r="Q26" s="39">
        <v>1</v>
      </c>
      <c r="R26" s="39">
        <v>5</v>
      </c>
      <c r="S26" s="39">
        <v>4</v>
      </c>
      <c r="T26" s="39">
        <v>3</v>
      </c>
      <c r="U26" s="39">
        <v>2</v>
      </c>
      <c r="V26" s="39">
        <v>1</v>
      </c>
      <c r="W26" s="39">
        <v>5</v>
      </c>
      <c r="X26" s="39">
        <v>4</v>
      </c>
      <c r="Y26" s="39">
        <v>3</v>
      </c>
      <c r="Z26" s="39">
        <v>2</v>
      </c>
      <c r="AA26" s="39">
        <v>1</v>
      </c>
      <c r="AB26" s="8"/>
      <c r="AC26" s="9"/>
      <c r="AD26" s="10"/>
      <c r="AE26" s="10"/>
      <c r="AF26" s="11"/>
    </row>
    <row r="27" spans="1:32" ht="23.25" x14ac:dyDescent="0.5">
      <c r="A27" s="25" t="s">
        <v>35</v>
      </c>
      <c r="B27" s="26"/>
      <c r="C27" s="20">
        <v>5</v>
      </c>
      <c r="D27" s="20">
        <v>4</v>
      </c>
      <c r="E27" s="20">
        <v>3</v>
      </c>
      <c r="F27" s="20">
        <v>2</v>
      </c>
      <c r="G27" s="20">
        <v>1</v>
      </c>
      <c r="H27" s="20">
        <v>5</v>
      </c>
      <c r="I27" s="20">
        <v>4</v>
      </c>
      <c r="J27" s="20">
        <v>3</v>
      </c>
      <c r="K27" s="20">
        <v>2</v>
      </c>
      <c r="L27" s="20">
        <v>1</v>
      </c>
      <c r="M27" s="20">
        <v>5</v>
      </c>
      <c r="N27" s="20">
        <v>4</v>
      </c>
      <c r="O27" s="20">
        <v>3</v>
      </c>
      <c r="P27" s="20">
        <v>2</v>
      </c>
      <c r="Q27" s="20">
        <v>1</v>
      </c>
      <c r="R27" s="20">
        <v>5</v>
      </c>
      <c r="S27" s="20">
        <v>4</v>
      </c>
      <c r="T27" s="20">
        <v>3</v>
      </c>
      <c r="U27" s="20">
        <v>2</v>
      </c>
      <c r="V27" s="20">
        <v>1</v>
      </c>
      <c r="W27" s="20">
        <v>5</v>
      </c>
      <c r="X27" s="20">
        <v>4</v>
      </c>
      <c r="Y27" s="20">
        <v>3</v>
      </c>
      <c r="Z27" s="20">
        <v>2</v>
      </c>
      <c r="AA27" s="20">
        <v>1</v>
      </c>
      <c r="AB27" s="28"/>
      <c r="AC27" s="29"/>
      <c r="AD27" s="30"/>
      <c r="AE27" s="30"/>
      <c r="AF27" s="31"/>
    </row>
    <row r="28" spans="1:32" ht="23.25" x14ac:dyDescent="0.5">
      <c r="A28" s="59" t="s">
        <v>36</v>
      </c>
      <c r="B28" s="60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5"/>
      <c r="AC28" s="56"/>
      <c r="AD28" s="57"/>
      <c r="AE28" s="57"/>
      <c r="AF28" s="58"/>
    </row>
    <row r="29" spans="1:32" ht="23.25" x14ac:dyDescent="0.5">
      <c r="A29" s="4" t="s">
        <v>37</v>
      </c>
      <c r="B29" s="5"/>
      <c r="C29" s="39">
        <v>5</v>
      </c>
      <c r="D29" s="39">
        <v>4</v>
      </c>
      <c r="E29" s="39">
        <v>3</v>
      </c>
      <c r="F29" s="39">
        <v>2</v>
      </c>
      <c r="G29" s="39">
        <v>1</v>
      </c>
      <c r="H29" s="39">
        <v>5</v>
      </c>
      <c r="I29" s="39">
        <v>4</v>
      </c>
      <c r="J29" s="39">
        <v>3</v>
      </c>
      <c r="K29" s="39">
        <v>2</v>
      </c>
      <c r="L29" s="39">
        <v>1</v>
      </c>
      <c r="M29" s="39">
        <v>5</v>
      </c>
      <c r="N29" s="39">
        <v>4</v>
      </c>
      <c r="O29" s="39">
        <v>3</v>
      </c>
      <c r="P29" s="39">
        <v>2</v>
      </c>
      <c r="Q29" s="39">
        <v>1</v>
      </c>
      <c r="R29" s="39">
        <v>5</v>
      </c>
      <c r="S29" s="39">
        <v>4</v>
      </c>
      <c r="T29" s="39">
        <v>3</v>
      </c>
      <c r="U29" s="39">
        <v>2</v>
      </c>
      <c r="V29" s="39">
        <v>1</v>
      </c>
      <c r="W29" s="39">
        <v>5</v>
      </c>
      <c r="X29" s="39">
        <v>4</v>
      </c>
      <c r="Y29" s="39">
        <v>3</v>
      </c>
      <c r="Z29" s="39">
        <v>2</v>
      </c>
      <c r="AA29" s="6">
        <v>1</v>
      </c>
      <c r="AB29" s="8"/>
      <c r="AC29" s="9"/>
      <c r="AD29" s="10"/>
      <c r="AE29" s="10"/>
      <c r="AF29" s="11"/>
    </row>
    <row r="30" spans="1:32" ht="23.25" x14ac:dyDescent="0.5">
      <c r="A30" s="18" t="s">
        <v>38</v>
      </c>
      <c r="B30" s="19"/>
      <c r="C30" s="20">
        <v>5</v>
      </c>
      <c r="D30" s="20">
        <v>4</v>
      </c>
      <c r="E30" s="20">
        <v>3</v>
      </c>
      <c r="F30" s="20">
        <v>2</v>
      </c>
      <c r="G30" s="20">
        <v>1</v>
      </c>
      <c r="H30" s="20">
        <v>5</v>
      </c>
      <c r="I30" s="20">
        <v>4</v>
      </c>
      <c r="J30" s="20">
        <v>3</v>
      </c>
      <c r="K30" s="20">
        <v>2</v>
      </c>
      <c r="L30" s="20">
        <v>1</v>
      </c>
      <c r="M30" s="20">
        <v>5</v>
      </c>
      <c r="N30" s="20">
        <v>4</v>
      </c>
      <c r="O30" s="20">
        <v>3</v>
      </c>
      <c r="P30" s="20">
        <v>2</v>
      </c>
      <c r="Q30" s="20">
        <v>1</v>
      </c>
      <c r="R30" s="20">
        <v>5</v>
      </c>
      <c r="S30" s="20">
        <v>4</v>
      </c>
      <c r="T30" s="20">
        <v>3</v>
      </c>
      <c r="U30" s="20">
        <v>2</v>
      </c>
      <c r="V30" s="20">
        <v>1</v>
      </c>
      <c r="W30" s="20">
        <v>5</v>
      </c>
      <c r="X30" s="20">
        <v>4</v>
      </c>
      <c r="Y30" s="20">
        <v>3</v>
      </c>
      <c r="Z30" s="20">
        <v>2</v>
      </c>
      <c r="AA30" s="20">
        <v>1</v>
      </c>
      <c r="AB30" s="21"/>
      <c r="AC30" s="22"/>
      <c r="AD30" s="23"/>
      <c r="AE30" s="23"/>
      <c r="AF30" s="24"/>
    </row>
    <row r="31" spans="1:32" ht="23.25" x14ac:dyDescent="0.5">
      <c r="A31" s="4" t="s">
        <v>39</v>
      </c>
      <c r="B31" s="5"/>
      <c r="C31" s="39">
        <v>5</v>
      </c>
      <c r="D31" s="39">
        <v>4</v>
      </c>
      <c r="E31" s="39">
        <v>3</v>
      </c>
      <c r="F31" s="39">
        <v>2</v>
      </c>
      <c r="G31" s="39">
        <v>1</v>
      </c>
      <c r="H31" s="39">
        <v>5</v>
      </c>
      <c r="I31" s="39">
        <v>4</v>
      </c>
      <c r="J31" s="39">
        <v>3</v>
      </c>
      <c r="K31" s="39">
        <v>2</v>
      </c>
      <c r="L31" s="39">
        <v>1</v>
      </c>
      <c r="M31" s="39">
        <v>5</v>
      </c>
      <c r="N31" s="39">
        <v>4</v>
      </c>
      <c r="O31" s="39">
        <v>3</v>
      </c>
      <c r="P31" s="39">
        <v>2</v>
      </c>
      <c r="Q31" s="39">
        <v>1</v>
      </c>
      <c r="R31" s="39">
        <v>5</v>
      </c>
      <c r="S31" s="39">
        <v>4</v>
      </c>
      <c r="T31" s="39">
        <v>3</v>
      </c>
      <c r="U31" s="39">
        <v>2</v>
      </c>
      <c r="V31" s="39">
        <v>1</v>
      </c>
      <c r="W31" s="39">
        <v>5</v>
      </c>
      <c r="X31" s="39">
        <v>4</v>
      </c>
      <c r="Y31" s="39">
        <v>3</v>
      </c>
      <c r="Z31" s="39">
        <v>2</v>
      </c>
      <c r="AA31" s="6">
        <v>1</v>
      </c>
      <c r="AB31" s="8"/>
      <c r="AC31" s="9"/>
      <c r="AD31" s="10"/>
      <c r="AE31" s="10"/>
      <c r="AF31" s="11"/>
    </row>
    <row r="32" spans="1:32" ht="23.25" x14ac:dyDescent="0.5">
      <c r="A32" s="18" t="s">
        <v>40</v>
      </c>
      <c r="B32" s="19"/>
      <c r="C32" s="20">
        <v>5</v>
      </c>
      <c r="D32" s="20">
        <v>4</v>
      </c>
      <c r="E32" s="20">
        <v>3</v>
      </c>
      <c r="F32" s="20">
        <v>2</v>
      </c>
      <c r="G32" s="20">
        <v>1</v>
      </c>
      <c r="H32" s="20">
        <v>5</v>
      </c>
      <c r="I32" s="20">
        <v>4</v>
      </c>
      <c r="J32" s="20">
        <v>3</v>
      </c>
      <c r="K32" s="20">
        <v>2</v>
      </c>
      <c r="L32" s="20">
        <v>1</v>
      </c>
      <c r="M32" s="20">
        <v>5</v>
      </c>
      <c r="N32" s="20">
        <v>4</v>
      </c>
      <c r="O32" s="20">
        <v>3</v>
      </c>
      <c r="P32" s="20">
        <v>2</v>
      </c>
      <c r="Q32" s="20">
        <v>1</v>
      </c>
      <c r="R32" s="20">
        <v>5</v>
      </c>
      <c r="S32" s="20">
        <v>4</v>
      </c>
      <c r="T32" s="20">
        <v>3</v>
      </c>
      <c r="U32" s="20">
        <v>2</v>
      </c>
      <c r="V32" s="20">
        <v>1</v>
      </c>
      <c r="W32" s="20">
        <v>5</v>
      </c>
      <c r="X32" s="20">
        <v>4</v>
      </c>
      <c r="Y32" s="20">
        <v>3</v>
      </c>
      <c r="Z32" s="20">
        <v>2</v>
      </c>
      <c r="AA32" s="20">
        <v>1</v>
      </c>
      <c r="AB32" s="21"/>
      <c r="AC32" s="22"/>
      <c r="AD32" s="23"/>
      <c r="AE32" s="23"/>
      <c r="AF32" s="24"/>
    </row>
    <row r="33" spans="1:32" ht="23.25" x14ac:dyDescent="0.5">
      <c r="A33" s="40" t="s">
        <v>41</v>
      </c>
      <c r="B33" s="41"/>
      <c r="C33" s="39">
        <v>5</v>
      </c>
      <c r="D33" s="39">
        <v>4</v>
      </c>
      <c r="E33" s="39">
        <v>3</v>
      </c>
      <c r="F33" s="39">
        <v>2</v>
      </c>
      <c r="G33" s="39">
        <v>1</v>
      </c>
      <c r="H33" s="39">
        <v>5</v>
      </c>
      <c r="I33" s="39">
        <v>4</v>
      </c>
      <c r="J33" s="39">
        <v>3</v>
      </c>
      <c r="K33" s="39">
        <v>2</v>
      </c>
      <c r="L33" s="39">
        <v>1</v>
      </c>
      <c r="M33" s="39">
        <v>5</v>
      </c>
      <c r="N33" s="39">
        <v>4</v>
      </c>
      <c r="O33" s="39">
        <v>3</v>
      </c>
      <c r="P33" s="39">
        <v>2</v>
      </c>
      <c r="Q33" s="39">
        <v>1</v>
      </c>
      <c r="R33" s="39">
        <v>5</v>
      </c>
      <c r="S33" s="39">
        <v>4</v>
      </c>
      <c r="T33" s="39">
        <v>3</v>
      </c>
      <c r="U33" s="39">
        <v>2</v>
      </c>
      <c r="V33" s="39">
        <v>1</v>
      </c>
      <c r="W33" s="39">
        <v>5</v>
      </c>
      <c r="X33" s="39">
        <v>4</v>
      </c>
      <c r="Y33" s="39">
        <v>3</v>
      </c>
      <c r="Z33" s="39">
        <v>2</v>
      </c>
      <c r="AA33" s="6">
        <v>1</v>
      </c>
      <c r="AB33" s="42"/>
      <c r="AC33" s="43"/>
      <c r="AD33" s="44"/>
      <c r="AE33" s="44"/>
      <c r="AF33" s="45"/>
    </row>
    <row r="34" spans="1:32" ht="23.25" x14ac:dyDescent="0.5">
      <c r="A34" s="25" t="s">
        <v>42</v>
      </c>
      <c r="B34" s="26"/>
      <c r="C34" s="20">
        <v>5</v>
      </c>
      <c r="D34" s="20">
        <v>4</v>
      </c>
      <c r="E34" s="20">
        <v>3</v>
      </c>
      <c r="F34" s="20">
        <v>2</v>
      </c>
      <c r="G34" s="20">
        <v>1</v>
      </c>
      <c r="H34" s="20">
        <v>5</v>
      </c>
      <c r="I34" s="20">
        <v>4</v>
      </c>
      <c r="J34" s="20">
        <v>3</v>
      </c>
      <c r="K34" s="20">
        <v>2</v>
      </c>
      <c r="L34" s="20">
        <v>1</v>
      </c>
      <c r="M34" s="20">
        <v>5</v>
      </c>
      <c r="N34" s="20">
        <v>4</v>
      </c>
      <c r="O34" s="20">
        <v>3</v>
      </c>
      <c r="P34" s="20">
        <v>2</v>
      </c>
      <c r="Q34" s="20">
        <v>1</v>
      </c>
      <c r="R34" s="20">
        <v>5</v>
      </c>
      <c r="S34" s="20">
        <v>4</v>
      </c>
      <c r="T34" s="20">
        <v>3</v>
      </c>
      <c r="U34" s="20">
        <v>2</v>
      </c>
      <c r="V34" s="20">
        <v>1</v>
      </c>
      <c r="W34" s="20">
        <v>5</v>
      </c>
      <c r="X34" s="20">
        <v>4</v>
      </c>
      <c r="Y34" s="20">
        <v>3</v>
      </c>
      <c r="Z34" s="20">
        <v>2</v>
      </c>
      <c r="AA34" s="20">
        <v>1</v>
      </c>
      <c r="AB34" s="28"/>
      <c r="AC34" s="29"/>
      <c r="AD34" s="30"/>
      <c r="AE34" s="30"/>
      <c r="AF34" s="31"/>
    </row>
    <row r="35" spans="1:32" ht="23.25" x14ac:dyDescent="0.5">
      <c r="A35" s="59" t="s">
        <v>44</v>
      </c>
      <c r="B35" s="60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5"/>
      <c r="AC35" s="56"/>
      <c r="AD35" s="57"/>
      <c r="AE35" s="57"/>
      <c r="AF35" s="58"/>
    </row>
    <row r="36" spans="1:32" ht="23.25" x14ac:dyDescent="0.5">
      <c r="A36" s="4" t="s">
        <v>45</v>
      </c>
      <c r="B36" s="5"/>
      <c r="C36" s="39">
        <v>5</v>
      </c>
      <c r="D36" s="39">
        <v>4</v>
      </c>
      <c r="E36" s="39">
        <v>3</v>
      </c>
      <c r="F36" s="39">
        <v>2</v>
      </c>
      <c r="G36" s="39">
        <v>1</v>
      </c>
      <c r="H36" s="39">
        <v>5</v>
      </c>
      <c r="I36" s="39">
        <v>4</v>
      </c>
      <c r="J36" s="39">
        <v>3</v>
      </c>
      <c r="K36" s="39">
        <v>2</v>
      </c>
      <c r="L36" s="39">
        <v>1</v>
      </c>
      <c r="M36" s="39">
        <v>5</v>
      </c>
      <c r="N36" s="39">
        <v>4</v>
      </c>
      <c r="O36" s="39">
        <v>3</v>
      </c>
      <c r="P36" s="39">
        <v>2</v>
      </c>
      <c r="Q36" s="39">
        <v>1</v>
      </c>
      <c r="R36" s="39">
        <v>5</v>
      </c>
      <c r="S36" s="39">
        <v>4</v>
      </c>
      <c r="T36" s="39">
        <v>3</v>
      </c>
      <c r="U36" s="39">
        <v>2</v>
      </c>
      <c r="V36" s="39">
        <v>1</v>
      </c>
      <c r="W36" s="39">
        <v>5</v>
      </c>
      <c r="X36" s="39">
        <v>4</v>
      </c>
      <c r="Y36" s="39">
        <v>3</v>
      </c>
      <c r="Z36" s="39">
        <v>2</v>
      </c>
      <c r="AA36" s="39">
        <v>1</v>
      </c>
      <c r="AB36" s="8"/>
      <c r="AC36" s="9"/>
      <c r="AD36" s="10"/>
      <c r="AE36" s="10"/>
      <c r="AF36" s="11"/>
    </row>
    <row r="37" spans="1:32" ht="23.25" x14ac:dyDescent="0.5">
      <c r="A37" s="18" t="s">
        <v>46</v>
      </c>
      <c r="B37" s="19"/>
      <c r="C37" s="20">
        <v>5</v>
      </c>
      <c r="D37" s="20">
        <v>4</v>
      </c>
      <c r="E37" s="20">
        <v>3</v>
      </c>
      <c r="F37" s="20">
        <v>2</v>
      </c>
      <c r="G37" s="20">
        <v>1</v>
      </c>
      <c r="H37" s="20">
        <v>5</v>
      </c>
      <c r="I37" s="20">
        <v>4</v>
      </c>
      <c r="J37" s="20">
        <v>3</v>
      </c>
      <c r="K37" s="20">
        <v>2</v>
      </c>
      <c r="L37" s="20">
        <v>1</v>
      </c>
      <c r="M37" s="20">
        <v>5</v>
      </c>
      <c r="N37" s="20">
        <v>4</v>
      </c>
      <c r="O37" s="20">
        <v>3</v>
      </c>
      <c r="P37" s="20">
        <v>2</v>
      </c>
      <c r="Q37" s="20">
        <v>1</v>
      </c>
      <c r="R37" s="20">
        <v>5</v>
      </c>
      <c r="S37" s="20">
        <v>4</v>
      </c>
      <c r="T37" s="20">
        <v>3</v>
      </c>
      <c r="U37" s="20">
        <v>2</v>
      </c>
      <c r="V37" s="20">
        <v>1</v>
      </c>
      <c r="W37" s="20">
        <v>5</v>
      </c>
      <c r="X37" s="20">
        <v>4</v>
      </c>
      <c r="Y37" s="20">
        <v>3</v>
      </c>
      <c r="Z37" s="20">
        <v>2</v>
      </c>
      <c r="AA37" s="20">
        <v>1</v>
      </c>
      <c r="AB37" s="21"/>
      <c r="AC37" s="22"/>
      <c r="AD37" s="23"/>
      <c r="AE37" s="23"/>
      <c r="AF37" s="24"/>
    </row>
    <row r="38" spans="1:32" ht="23.25" x14ac:dyDescent="0.5">
      <c r="A38" s="4" t="s">
        <v>47</v>
      </c>
      <c r="B38" s="5"/>
      <c r="C38" s="39">
        <v>5</v>
      </c>
      <c r="D38" s="39">
        <v>4</v>
      </c>
      <c r="E38" s="39">
        <v>3</v>
      </c>
      <c r="F38" s="39">
        <v>2</v>
      </c>
      <c r="G38" s="39">
        <v>1</v>
      </c>
      <c r="H38" s="39">
        <v>5</v>
      </c>
      <c r="I38" s="39">
        <v>4</v>
      </c>
      <c r="J38" s="39">
        <v>3</v>
      </c>
      <c r="K38" s="39">
        <v>2</v>
      </c>
      <c r="L38" s="39">
        <v>1</v>
      </c>
      <c r="M38" s="39">
        <v>5</v>
      </c>
      <c r="N38" s="39">
        <v>4</v>
      </c>
      <c r="O38" s="39">
        <v>3</v>
      </c>
      <c r="P38" s="39">
        <v>2</v>
      </c>
      <c r="Q38" s="39">
        <v>1</v>
      </c>
      <c r="R38" s="39">
        <v>5</v>
      </c>
      <c r="S38" s="39">
        <v>4</v>
      </c>
      <c r="T38" s="39">
        <v>3</v>
      </c>
      <c r="U38" s="39">
        <v>2</v>
      </c>
      <c r="V38" s="39">
        <v>1</v>
      </c>
      <c r="W38" s="39">
        <v>5</v>
      </c>
      <c r="X38" s="39">
        <v>4</v>
      </c>
      <c r="Y38" s="39">
        <v>3</v>
      </c>
      <c r="Z38" s="39">
        <v>2</v>
      </c>
      <c r="AA38" s="39">
        <v>1</v>
      </c>
      <c r="AB38" s="8"/>
      <c r="AC38" s="9"/>
      <c r="AD38" s="10"/>
      <c r="AE38" s="10"/>
      <c r="AF38" s="11"/>
    </row>
    <row r="39" spans="1:32" ht="23.25" x14ac:dyDescent="0.5">
      <c r="A39" s="18" t="s">
        <v>48</v>
      </c>
      <c r="B39" s="19"/>
      <c r="C39" s="20">
        <v>5</v>
      </c>
      <c r="D39" s="20">
        <v>4</v>
      </c>
      <c r="E39" s="20">
        <v>3</v>
      </c>
      <c r="F39" s="20">
        <v>2</v>
      </c>
      <c r="G39" s="20">
        <v>1</v>
      </c>
      <c r="H39" s="20">
        <v>5</v>
      </c>
      <c r="I39" s="20">
        <v>4</v>
      </c>
      <c r="J39" s="20">
        <v>3</v>
      </c>
      <c r="K39" s="20">
        <v>2</v>
      </c>
      <c r="L39" s="20">
        <v>1</v>
      </c>
      <c r="M39" s="20">
        <v>5</v>
      </c>
      <c r="N39" s="20">
        <v>4</v>
      </c>
      <c r="O39" s="20">
        <v>3</v>
      </c>
      <c r="P39" s="20">
        <v>2</v>
      </c>
      <c r="Q39" s="20">
        <v>1</v>
      </c>
      <c r="R39" s="20">
        <v>5</v>
      </c>
      <c r="S39" s="20">
        <v>4</v>
      </c>
      <c r="T39" s="20">
        <v>3</v>
      </c>
      <c r="U39" s="20">
        <v>2</v>
      </c>
      <c r="V39" s="20">
        <v>1</v>
      </c>
      <c r="W39" s="20">
        <v>5</v>
      </c>
      <c r="X39" s="20">
        <v>4</v>
      </c>
      <c r="Y39" s="20">
        <v>3</v>
      </c>
      <c r="Z39" s="20">
        <v>2</v>
      </c>
      <c r="AA39" s="20">
        <v>1</v>
      </c>
      <c r="AB39" s="21"/>
      <c r="AC39" s="22"/>
      <c r="AD39" s="23"/>
      <c r="AE39" s="23"/>
      <c r="AF39" s="24"/>
    </row>
    <row r="40" spans="1:32" ht="23.25" x14ac:dyDescent="0.5">
      <c r="A40" s="40" t="s">
        <v>49</v>
      </c>
      <c r="B40" s="41"/>
      <c r="C40" s="39">
        <v>5</v>
      </c>
      <c r="D40" s="39">
        <v>4</v>
      </c>
      <c r="E40" s="39">
        <v>3</v>
      </c>
      <c r="F40" s="39">
        <v>2</v>
      </c>
      <c r="G40" s="39">
        <v>1</v>
      </c>
      <c r="H40" s="39">
        <v>5</v>
      </c>
      <c r="I40" s="39">
        <v>4</v>
      </c>
      <c r="J40" s="39">
        <v>3</v>
      </c>
      <c r="K40" s="39">
        <v>2</v>
      </c>
      <c r="L40" s="39">
        <v>1</v>
      </c>
      <c r="M40" s="39">
        <v>5</v>
      </c>
      <c r="N40" s="39">
        <v>4</v>
      </c>
      <c r="O40" s="39">
        <v>3</v>
      </c>
      <c r="P40" s="39">
        <v>2</v>
      </c>
      <c r="Q40" s="39">
        <v>1</v>
      </c>
      <c r="R40" s="39">
        <v>5</v>
      </c>
      <c r="S40" s="39">
        <v>4</v>
      </c>
      <c r="T40" s="39">
        <v>3</v>
      </c>
      <c r="U40" s="39">
        <v>2</v>
      </c>
      <c r="V40" s="39">
        <v>1</v>
      </c>
      <c r="W40" s="39">
        <v>5</v>
      </c>
      <c r="X40" s="39">
        <v>4</v>
      </c>
      <c r="Y40" s="39">
        <v>3</v>
      </c>
      <c r="Z40" s="39">
        <v>2</v>
      </c>
      <c r="AA40" s="39">
        <v>1</v>
      </c>
      <c r="AB40" s="42"/>
      <c r="AC40" s="43"/>
      <c r="AD40" s="44"/>
      <c r="AE40" s="44"/>
      <c r="AF40" s="45"/>
    </row>
    <row r="41" spans="1:32" ht="23.25" x14ac:dyDescent="0.5">
      <c r="A41" s="25" t="s">
        <v>50</v>
      </c>
      <c r="B41" s="26"/>
      <c r="C41" s="20">
        <v>5</v>
      </c>
      <c r="D41" s="20">
        <v>4</v>
      </c>
      <c r="E41" s="20">
        <v>3</v>
      </c>
      <c r="F41" s="20">
        <v>2</v>
      </c>
      <c r="G41" s="20">
        <v>1</v>
      </c>
      <c r="H41" s="20">
        <v>5</v>
      </c>
      <c r="I41" s="20">
        <v>4</v>
      </c>
      <c r="J41" s="20">
        <v>3</v>
      </c>
      <c r="K41" s="20">
        <v>2</v>
      </c>
      <c r="L41" s="20">
        <v>1</v>
      </c>
      <c r="M41" s="20">
        <v>5</v>
      </c>
      <c r="N41" s="20">
        <v>4</v>
      </c>
      <c r="O41" s="20">
        <v>3</v>
      </c>
      <c r="P41" s="20">
        <v>2</v>
      </c>
      <c r="Q41" s="20">
        <v>1</v>
      </c>
      <c r="R41" s="20">
        <v>5</v>
      </c>
      <c r="S41" s="20">
        <v>4</v>
      </c>
      <c r="T41" s="20">
        <v>3</v>
      </c>
      <c r="U41" s="20">
        <v>2</v>
      </c>
      <c r="V41" s="20">
        <v>1</v>
      </c>
      <c r="W41" s="20">
        <v>5</v>
      </c>
      <c r="X41" s="20">
        <v>4</v>
      </c>
      <c r="Y41" s="20">
        <v>3</v>
      </c>
      <c r="Z41" s="20">
        <v>2</v>
      </c>
      <c r="AA41" s="20">
        <v>1</v>
      </c>
      <c r="AB41" s="28"/>
      <c r="AC41" s="29"/>
      <c r="AD41" s="30"/>
      <c r="AE41" s="30"/>
      <c r="AF41" s="31"/>
    </row>
    <row r="42" spans="1:32" ht="23.25" x14ac:dyDescent="0.5">
      <c r="A42" s="59" t="s">
        <v>51</v>
      </c>
      <c r="B42" s="60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5"/>
      <c r="AC42" s="56"/>
      <c r="AD42" s="57"/>
      <c r="AE42" s="57"/>
      <c r="AF42" s="58"/>
    </row>
    <row r="43" spans="1:32" ht="23.25" x14ac:dyDescent="0.5">
      <c r="A43" s="4" t="s">
        <v>52</v>
      </c>
      <c r="B43" s="5"/>
      <c r="C43" s="39">
        <v>5</v>
      </c>
      <c r="D43" s="39">
        <v>4</v>
      </c>
      <c r="E43" s="39">
        <v>3</v>
      </c>
      <c r="F43" s="39">
        <v>2</v>
      </c>
      <c r="G43" s="39">
        <v>1</v>
      </c>
      <c r="H43" s="39">
        <v>5</v>
      </c>
      <c r="I43" s="39">
        <v>4</v>
      </c>
      <c r="J43" s="39">
        <v>3</v>
      </c>
      <c r="K43" s="39">
        <v>2</v>
      </c>
      <c r="L43" s="39">
        <v>1</v>
      </c>
      <c r="M43" s="39">
        <v>5</v>
      </c>
      <c r="N43" s="39">
        <v>4</v>
      </c>
      <c r="O43" s="39">
        <v>3</v>
      </c>
      <c r="P43" s="39">
        <v>2</v>
      </c>
      <c r="Q43" s="39">
        <v>1</v>
      </c>
      <c r="R43" s="39">
        <v>5</v>
      </c>
      <c r="S43" s="39">
        <v>4</v>
      </c>
      <c r="T43" s="39">
        <v>3</v>
      </c>
      <c r="U43" s="39">
        <v>2</v>
      </c>
      <c r="V43" s="39">
        <v>1</v>
      </c>
      <c r="W43" s="39">
        <v>5</v>
      </c>
      <c r="X43" s="39">
        <v>4</v>
      </c>
      <c r="Y43" s="39">
        <v>3</v>
      </c>
      <c r="Z43" s="39">
        <v>2</v>
      </c>
      <c r="AA43" s="39">
        <v>1</v>
      </c>
      <c r="AB43" s="8"/>
      <c r="AC43" s="9"/>
      <c r="AD43" s="10"/>
      <c r="AE43" s="10"/>
      <c r="AF43" s="11"/>
    </row>
    <row r="44" spans="1:32" ht="23.25" x14ac:dyDescent="0.5">
      <c r="A44" s="18" t="s">
        <v>53</v>
      </c>
      <c r="B44" s="19"/>
      <c r="C44" s="20">
        <v>5</v>
      </c>
      <c r="D44" s="20">
        <v>4</v>
      </c>
      <c r="E44" s="20">
        <v>3</v>
      </c>
      <c r="F44" s="20">
        <v>2</v>
      </c>
      <c r="G44" s="20">
        <v>1</v>
      </c>
      <c r="H44" s="20">
        <v>5</v>
      </c>
      <c r="I44" s="20">
        <v>4</v>
      </c>
      <c r="J44" s="20">
        <v>3</v>
      </c>
      <c r="K44" s="20">
        <v>2</v>
      </c>
      <c r="L44" s="20">
        <v>1</v>
      </c>
      <c r="M44" s="20">
        <v>5</v>
      </c>
      <c r="N44" s="20">
        <v>4</v>
      </c>
      <c r="O44" s="20">
        <v>3</v>
      </c>
      <c r="P44" s="20">
        <v>2</v>
      </c>
      <c r="Q44" s="20">
        <v>1</v>
      </c>
      <c r="R44" s="20">
        <v>5</v>
      </c>
      <c r="S44" s="20">
        <v>4</v>
      </c>
      <c r="T44" s="20">
        <v>3</v>
      </c>
      <c r="U44" s="20">
        <v>2</v>
      </c>
      <c r="V44" s="20">
        <v>1</v>
      </c>
      <c r="W44" s="20">
        <v>5</v>
      </c>
      <c r="X44" s="20">
        <v>4</v>
      </c>
      <c r="Y44" s="20">
        <v>3</v>
      </c>
      <c r="Z44" s="20">
        <v>2</v>
      </c>
      <c r="AA44" s="20">
        <v>1</v>
      </c>
      <c r="AB44" s="21"/>
      <c r="AC44" s="22"/>
      <c r="AD44" s="23"/>
      <c r="AE44" s="23"/>
      <c r="AF44" s="24"/>
    </row>
    <row r="45" spans="1:32" ht="23.25" x14ac:dyDescent="0.5">
      <c r="A45" s="4" t="s">
        <v>54</v>
      </c>
      <c r="B45" s="5"/>
      <c r="C45" s="39">
        <v>5</v>
      </c>
      <c r="D45" s="39">
        <v>4</v>
      </c>
      <c r="E45" s="39">
        <v>3</v>
      </c>
      <c r="F45" s="39">
        <v>2</v>
      </c>
      <c r="G45" s="39">
        <v>1</v>
      </c>
      <c r="H45" s="39">
        <v>5</v>
      </c>
      <c r="I45" s="39">
        <v>4</v>
      </c>
      <c r="J45" s="39">
        <v>3</v>
      </c>
      <c r="K45" s="39">
        <v>2</v>
      </c>
      <c r="L45" s="39">
        <v>1</v>
      </c>
      <c r="M45" s="39">
        <v>5</v>
      </c>
      <c r="N45" s="39">
        <v>4</v>
      </c>
      <c r="O45" s="39">
        <v>3</v>
      </c>
      <c r="P45" s="39">
        <v>2</v>
      </c>
      <c r="Q45" s="39">
        <v>1</v>
      </c>
      <c r="R45" s="39">
        <v>5</v>
      </c>
      <c r="S45" s="39">
        <v>4</v>
      </c>
      <c r="T45" s="39">
        <v>3</v>
      </c>
      <c r="U45" s="39">
        <v>2</v>
      </c>
      <c r="V45" s="39">
        <v>1</v>
      </c>
      <c r="W45" s="39">
        <v>5</v>
      </c>
      <c r="X45" s="39">
        <v>4</v>
      </c>
      <c r="Y45" s="39">
        <v>3</v>
      </c>
      <c r="Z45" s="39">
        <v>2</v>
      </c>
      <c r="AA45" s="39">
        <v>1</v>
      </c>
      <c r="AB45" s="8"/>
      <c r="AC45" s="9"/>
      <c r="AD45" s="10"/>
      <c r="AE45" s="10"/>
      <c r="AF45" s="11"/>
    </row>
    <row r="46" spans="1:32" ht="23.25" x14ac:dyDescent="0.5">
      <c r="A46" s="18" t="s">
        <v>55</v>
      </c>
      <c r="B46" s="19"/>
      <c r="C46" s="20">
        <v>5</v>
      </c>
      <c r="D46" s="20">
        <v>4</v>
      </c>
      <c r="E46" s="20">
        <v>3</v>
      </c>
      <c r="F46" s="20">
        <v>2</v>
      </c>
      <c r="G46" s="20">
        <v>1</v>
      </c>
      <c r="H46" s="20">
        <v>5</v>
      </c>
      <c r="I46" s="20">
        <v>4</v>
      </c>
      <c r="J46" s="20">
        <v>3</v>
      </c>
      <c r="K46" s="20">
        <v>2</v>
      </c>
      <c r="L46" s="20">
        <v>1</v>
      </c>
      <c r="M46" s="20">
        <v>5</v>
      </c>
      <c r="N46" s="20">
        <v>4</v>
      </c>
      <c r="O46" s="20">
        <v>3</v>
      </c>
      <c r="P46" s="20">
        <v>2</v>
      </c>
      <c r="Q46" s="20">
        <v>1</v>
      </c>
      <c r="R46" s="20">
        <v>5</v>
      </c>
      <c r="S46" s="20">
        <v>4</v>
      </c>
      <c r="T46" s="20">
        <v>3</v>
      </c>
      <c r="U46" s="20">
        <v>2</v>
      </c>
      <c r="V46" s="20">
        <v>1</v>
      </c>
      <c r="W46" s="20">
        <v>5</v>
      </c>
      <c r="X46" s="20">
        <v>4</v>
      </c>
      <c r="Y46" s="20">
        <v>3</v>
      </c>
      <c r="Z46" s="20">
        <v>2</v>
      </c>
      <c r="AA46" s="20">
        <v>1</v>
      </c>
      <c r="AB46" s="21"/>
      <c r="AC46" s="22"/>
      <c r="AD46" s="23"/>
      <c r="AE46" s="23"/>
      <c r="AF46" s="24"/>
    </row>
    <row r="47" spans="1:32" ht="23.25" x14ac:dyDescent="0.5">
      <c r="A47" s="4" t="s">
        <v>56</v>
      </c>
      <c r="B47" s="5"/>
      <c r="C47" s="39">
        <v>5</v>
      </c>
      <c r="D47" s="39">
        <v>4</v>
      </c>
      <c r="E47" s="39">
        <v>3</v>
      </c>
      <c r="F47" s="39">
        <v>2</v>
      </c>
      <c r="G47" s="39">
        <v>1</v>
      </c>
      <c r="H47" s="39">
        <v>5</v>
      </c>
      <c r="I47" s="39">
        <v>4</v>
      </c>
      <c r="J47" s="39">
        <v>3</v>
      </c>
      <c r="K47" s="39">
        <v>2</v>
      </c>
      <c r="L47" s="39">
        <v>1</v>
      </c>
      <c r="M47" s="39">
        <v>5</v>
      </c>
      <c r="N47" s="39">
        <v>4</v>
      </c>
      <c r="O47" s="39">
        <v>3</v>
      </c>
      <c r="P47" s="39">
        <v>2</v>
      </c>
      <c r="Q47" s="39">
        <v>1</v>
      </c>
      <c r="R47" s="39">
        <v>5</v>
      </c>
      <c r="S47" s="39">
        <v>4</v>
      </c>
      <c r="T47" s="39">
        <v>3</v>
      </c>
      <c r="U47" s="39">
        <v>2</v>
      </c>
      <c r="V47" s="39">
        <v>1</v>
      </c>
      <c r="W47" s="39">
        <v>5</v>
      </c>
      <c r="X47" s="39">
        <v>4</v>
      </c>
      <c r="Y47" s="39">
        <v>3</v>
      </c>
      <c r="Z47" s="39">
        <v>2</v>
      </c>
      <c r="AA47" s="39">
        <v>1</v>
      </c>
      <c r="AB47" s="8"/>
      <c r="AC47" s="9"/>
      <c r="AD47" s="10"/>
      <c r="AE47" s="10"/>
      <c r="AF47" s="11"/>
    </row>
    <row r="48" spans="1:32" ht="23.25" x14ac:dyDescent="0.5">
      <c r="A48" s="25" t="s">
        <v>57</v>
      </c>
      <c r="B48" s="26"/>
      <c r="C48" s="20">
        <v>5</v>
      </c>
      <c r="D48" s="20">
        <v>4</v>
      </c>
      <c r="E48" s="20">
        <v>3</v>
      </c>
      <c r="F48" s="20">
        <v>2</v>
      </c>
      <c r="G48" s="20">
        <v>1</v>
      </c>
      <c r="H48" s="20">
        <v>5</v>
      </c>
      <c r="I48" s="20">
        <v>4</v>
      </c>
      <c r="J48" s="20">
        <v>3</v>
      </c>
      <c r="K48" s="20">
        <v>2</v>
      </c>
      <c r="L48" s="20">
        <v>1</v>
      </c>
      <c r="M48" s="20">
        <v>5</v>
      </c>
      <c r="N48" s="20">
        <v>4</v>
      </c>
      <c r="O48" s="20">
        <v>3</v>
      </c>
      <c r="P48" s="20">
        <v>2</v>
      </c>
      <c r="Q48" s="20">
        <v>1</v>
      </c>
      <c r="R48" s="20">
        <v>5</v>
      </c>
      <c r="S48" s="20">
        <v>4</v>
      </c>
      <c r="T48" s="20">
        <v>3</v>
      </c>
      <c r="U48" s="20">
        <v>2</v>
      </c>
      <c r="V48" s="20">
        <v>1</v>
      </c>
      <c r="W48" s="20">
        <v>5</v>
      </c>
      <c r="X48" s="20">
        <v>4</v>
      </c>
      <c r="Y48" s="20">
        <v>3</v>
      </c>
      <c r="Z48" s="20">
        <v>2</v>
      </c>
      <c r="AA48" s="20">
        <v>1</v>
      </c>
      <c r="AB48" s="28"/>
      <c r="AC48" s="29"/>
      <c r="AD48" s="30"/>
      <c r="AE48" s="30"/>
      <c r="AF48" s="31"/>
    </row>
    <row r="49" spans="1:32" ht="23.25" x14ac:dyDescent="0.5">
      <c r="A49" s="59" t="s">
        <v>58</v>
      </c>
      <c r="B49" s="60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5"/>
      <c r="AC49" s="56"/>
      <c r="AD49" s="57"/>
      <c r="AE49" s="57"/>
      <c r="AF49" s="58"/>
    </row>
    <row r="50" spans="1:32" ht="23.25" x14ac:dyDescent="0.5">
      <c r="A50" s="4" t="s">
        <v>59</v>
      </c>
      <c r="B50" s="5"/>
      <c r="C50" s="39">
        <v>5</v>
      </c>
      <c r="D50" s="39">
        <v>4</v>
      </c>
      <c r="E50" s="39">
        <v>3</v>
      </c>
      <c r="F50" s="39">
        <v>2</v>
      </c>
      <c r="G50" s="39">
        <v>1</v>
      </c>
      <c r="H50" s="39">
        <v>5</v>
      </c>
      <c r="I50" s="39">
        <v>4</v>
      </c>
      <c r="J50" s="39">
        <v>3</v>
      </c>
      <c r="K50" s="39">
        <v>2</v>
      </c>
      <c r="L50" s="39">
        <v>1</v>
      </c>
      <c r="M50" s="39">
        <v>5</v>
      </c>
      <c r="N50" s="39">
        <v>4</v>
      </c>
      <c r="O50" s="39">
        <v>3</v>
      </c>
      <c r="P50" s="39">
        <v>2</v>
      </c>
      <c r="Q50" s="39">
        <v>1</v>
      </c>
      <c r="R50" s="39">
        <v>5</v>
      </c>
      <c r="S50" s="39">
        <v>4</v>
      </c>
      <c r="T50" s="39">
        <v>3</v>
      </c>
      <c r="U50" s="39">
        <v>2</v>
      </c>
      <c r="V50" s="39">
        <v>1</v>
      </c>
      <c r="W50" s="39">
        <v>5</v>
      </c>
      <c r="X50" s="39">
        <v>4</v>
      </c>
      <c r="Y50" s="39">
        <v>3</v>
      </c>
      <c r="Z50" s="39">
        <v>2</v>
      </c>
      <c r="AA50" s="6">
        <v>1</v>
      </c>
      <c r="AB50" s="8"/>
      <c r="AC50" s="9"/>
      <c r="AD50" s="10"/>
      <c r="AE50" s="10"/>
      <c r="AF50" s="11"/>
    </row>
    <row r="51" spans="1:32" ht="23.25" x14ac:dyDescent="0.5">
      <c r="A51" s="18" t="s">
        <v>60</v>
      </c>
      <c r="B51" s="19"/>
      <c r="C51" s="20">
        <v>5</v>
      </c>
      <c r="D51" s="20">
        <v>4</v>
      </c>
      <c r="E51" s="20">
        <v>3</v>
      </c>
      <c r="F51" s="20">
        <v>2</v>
      </c>
      <c r="G51" s="20">
        <v>1</v>
      </c>
      <c r="H51" s="20">
        <v>5</v>
      </c>
      <c r="I51" s="20">
        <v>4</v>
      </c>
      <c r="J51" s="20">
        <v>3</v>
      </c>
      <c r="K51" s="20">
        <v>2</v>
      </c>
      <c r="L51" s="20">
        <v>1</v>
      </c>
      <c r="M51" s="20">
        <v>5</v>
      </c>
      <c r="N51" s="20">
        <v>4</v>
      </c>
      <c r="O51" s="20">
        <v>3</v>
      </c>
      <c r="P51" s="20">
        <v>2</v>
      </c>
      <c r="Q51" s="20">
        <v>1</v>
      </c>
      <c r="R51" s="20">
        <v>5</v>
      </c>
      <c r="S51" s="20">
        <v>4</v>
      </c>
      <c r="T51" s="20">
        <v>3</v>
      </c>
      <c r="U51" s="20">
        <v>2</v>
      </c>
      <c r="V51" s="20">
        <v>1</v>
      </c>
      <c r="W51" s="20">
        <v>5</v>
      </c>
      <c r="X51" s="20">
        <v>4</v>
      </c>
      <c r="Y51" s="20">
        <v>3</v>
      </c>
      <c r="Z51" s="20">
        <v>2</v>
      </c>
      <c r="AA51" s="20">
        <v>1</v>
      </c>
      <c r="AB51" s="21"/>
      <c r="AC51" s="22"/>
      <c r="AD51" s="23"/>
      <c r="AE51" s="23"/>
      <c r="AF51" s="24"/>
    </row>
    <row r="52" spans="1:32" ht="23.25" x14ac:dyDescent="0.5">
      <c r="A52" s="4" t="s">
        <v>61</v>
      </c>
      <c r="B52" s="5"/>
      <c r="C52" s="39">
        <v>5</v>
      </c>
      <c r="D52" s="39">
        <v>4</v>
      </c>
      <c r="E52" s="39">
        <v>3</v>
      </c>
      <c r="F52" s="39">
        <v>2</v>
      </c>
      <c r="G52" s="39">
        <v>1</v>
      </c>
      <c r="H52" s="39">
        <v>5</v>
      </c>
      <c r="I52" s="39">
        <v>4</v>
      </c>
      <c r="J52" s="39">
        <v>3</v>
      </c>
      <c r="K52" s="39">
        <v>2</v>
      </c>
      <c r="L52" s="39">
        <v>1</v>
      </c>
      <c r="M52" s="39">
        <v>5</v>
      </c>
      <c r="N52" s="39">
        <v>4</v>
      </c>
      <c r="O52" s="39">
        <v>3</v>
      </c>
      <c r="P52" s="39">
        <v>2</v>
      </c>
      <c r="Q52" s="39">
        <v>1</v>
      </c>
      <c r="R52" s="39">
        <v>5</v>
      </c>
      <c r="S52" s="39">
        <v>4</v>
      </c>
      <c r="T52" s="39">
        <v>3</v>
      </c>
      <c r="U52" s="39">
        <v>2</v>
      </c>
      <c r="V52" s="39">
        <v>1</v>
      </c>
      <c r="W52" s="39">
        <v>5</v>
      </c>
      <c r="X52" s="39">
        <v>4</v>
      </c>
      <c r="Y52" s="39">
        <v>3</v>
      </c>
      <c r="Z52" s="39">
        <v>2</v>
      </c>
      <c r="AA52" s="6">
        <v>1</v>
      </c>
      <c r="AB52" s="8"/>
      <c r="AC52" s="9"/>
      <c r="AD52" s="10"/>
      <c r="AE52" s="10"/>
      <c r="AF52" s="11"/>
    </row>
    <row r="53" spans="1:32" ht="23.25" x14ac:dyDescent="0.5">
      <c r="A53" s="18" t="s">
        <v>62</v>
      </c>
      <c r="B53" s="19"/>
      <c r="C53" s="20">
        <v>5</v>
      </c>
      <c r="D53" s="20">
        <v>4</v>
      </c>
      <c r="E53" s="20">
        <v>3</v>
      </c>
      <c r="F53" s="20">
        <v>2</v>
      </c>
      <c r="G53" s="20">
        <v>1</v>
      </c>
      <c r="H53" s="20">
        <v>5</v>
      </c>
      <c r="I53" s="20">
        <v>4</v>
      </c>
      <c r="J53" s="20">
        <v>3</v>
      </c>
      <c r="K53" s="20">
        <v>2</v>
      </c>
      <c r="L53" s="20">
        <v>1</v>
      </c>
      <c r="M53" s="20">
        <v>5</v>
      </c>
      <c r="N53" s="20">
        <v>4</v>
      </c>
      <c r="O53" s="20">
        <v>3</v>
      </c>
      <c r="P53" s="20">
        <v>2</v>
      </c>
      <c r="Q53" s="20">
        <v>1</v>
      </c>
      <c r="R53" s="20">
        <v>5</v>
      </c>
      <c r="S53" s="20">
        <v>4</v>
      </c>
      <c r="T53" s="20">
        <v>3</v>
      </c>
      <c r="U53" s="20">
        <v>2</v>
      </c>
      <c r="V53" s="20">
        <v>1</v>
      </c>
      <c r="W53" s="20">
        <v>5</v>
      </c>
      <c r="X53" s="20">
        <v>4</v>
      </c>
      <c r="Y53" s="20">
        <v>3</v>
      </c>
      <c r="Z53" s="20">
        <v>2</v>
      </c>
      <c r="AA53" s="20">
        <v>1</v>
      </c>
      <c r="AB53" s="21"/>
      <c r="AC53" s="22"/>
      <c r="AD53" s="23"/>
      <c r="AE53" s="23"/>
      <c r="AF53" s="24"/>
    </row>
    <row r="54" spans="1:32" ht="23.25" x14ac:dyDescent="0.5">
      <c r="A54" s="4" t="s">
        <v>63</v>
      </c>
      <c r="B54" s="5"/>
      <c r="C54" s="39">
        <v>5</v>
      </c>
      <c r="D54" s="39">
        <v>4</v>
      </c>
      <c r="E54" s="39">
        <v>3</v>
      </c>
      <c r="F54" s="39">
        <v>2</v>
      </c>
      <c r="G54" s="39">
        <v>1</v>
      </c>
      <c r="H54" s="39">
        <v>5</v>
      </c>
      <c r="I54" s="39">
        <v>4</v>
      </c>
      <c r="J54" s="39">
        <v>3</v>
      </c>
      <c r="K54" s="39">
        <v>2</v>
      </c>
      <c r="L54" s="39">
        <v>1</v>
      </c>
      <c r="M54" s="39">
        <v>5</v>
      </c>
      <c r="N54" s="39">
        <v>4</v>
      </c>
      <c r="O54" s="39">
        <v>3</v>
      </c>
      <c r="P54" s="39">
        <v>2</v>
      </c>
      <c r="Q54" s="39">
        <v>1</v>
      </c>
      <c r="R54" s="39">
        <v>5</v>
      </c>
      <c r="S54" s="39">
        <v>4</v>
      </c>
      <c r="T54" s="39">
        <v>3</v>
      </c>
      <c r="U54" s="39">
        <v>2</v>
      </c>
      <c r="V54" s="39">
        <v>1</v>
      </c>
      <c r="W54" s="39">
        <v>5</v>
      </c>
      <c r="X54" s="39">
        <v>4</v>
      </c>
      <c r="Y54" s="39">
        <v>3</v>
      </c>
      <c r="Z54" s="39">
        <v>2</v>
      </c>
      <c r="AA54" s="6">
        <v>1</v>
      </c>
      <c r="AB54" s="8"/>
      <c r="AC54" s="9"/>
      <c r="AD54" s="10"/>
      <c r="AE54" s="10"/>
      <c r="AF54" s="11"/>
    </row>
    <row r="55" spans="1:32" ht="23.25" x14ac:dyDescent="0.5">
      <c r="A55" s="25" t="s">
        <v>64</v>
      </c>
      <c r="B55" s="26"/>
      <c r="C55" s="20">
        <v>5</v>
      </c>
      <c r="D55" s="20">
        <v>4</v>
      </c>
      <c r="E55" s="20">
        <v>3</v>
      </c>
      <c r="F55" s="20">
        <v>2</v>
      </c>
      <c r="G55" s="20">
        <v>1</v>
      </c>
      <c r="H55" s="20">
        <v>5</v>
      </c>
      <c r="I55" s="20">
        <v>4</v>
      </c>
      <c r="J55" s="20">
        <v>3</v>
      </c>
      <c r="K55" s="20">
        <v>2</v>
      </c>
      <c r="L55" s="20">
        <v>1</v>
      </c>
      <c r="M55" s="20">
        <v>5</v>
      </c>
      <c r="N55" s="20">
        <v>4</v>
      </c>
      <c r="O55" s="20">
        <v>3</v>
      </c>
      <c r="P55" s="20">
        <v>2</v>
      </c>
      <c r="Q55" s="20">
        <v>1</v>
      </c>
      <c r="R55" s="20">
        <v>5</v>
      </c>
      <c r="S55" s="20">
        <v>4</v>
      </c>
      <c r="T55" s="20">
        <v>3</v>
      </c>
      <c r="U55" s="20">
        <v>2</v>
      </c>
      <c r="V55" s="20">
        <v>1</v>
      </c>
      <c r="W55" s="20">
        <v>5</v>
      </c>
      <c r="X55" s="20">
        <v>4</v>
      </c>
      <c r="Y55" s="20">
        <v>3</v>
      </c>
      <c r="Z55" s="20">
        <v>2</v>
      </c>
      <c r="AA55" s="20">
        <v>1</v>
      </c>
      <c r="AB55" s="28"/>
      <c r="AC55" s="29"/>
      <c r="AD55" s="30"/>
      <c r="AE55" s="30"/>
      <c r="AF55" s="14"/>
    </row>
    <row r="56" spans="1:32" ht="23.25" x14ac:dyDescent="0.5">
      <c r="B56" s="46" t="s">
        <v>13</v>
      </c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7">
        <f>SUM(AB7:AB16)</f>
        <v>159</v>
      </c>
      <c r="AC56" s="48">
        <f>ROUND(SUM(AC7:AC16),2)</f>
        <v>1</v>
      </c>
      <c r="AD56" s="49">
        <f>SUM(AD8:AD16)</f>
        <v>60</v>
      </c>
      <c r="AE56" s="49">
        <f>SUM(AE8:AE16)</f>
        <v>100</v>
      </c>
      <c r="AF56" s="49">
        <f>SUM(AF8:AF16)</f>
        <v>720</v>
      </c>
    </row>
  </sheetData>
  <mergeCells count="23">
    <mergeCell ref="B1:AC1"/>
    <mergeCell ref="C4:G4"/>
    <mergeCell ref="H4:L4"/>
    <mergeCell ref="M4:Q4"/>
    <mergeCell ref="R4:V4"/>
    <mergeCell ref="W4:AA4"/>
    <mergeCell ref="AB4:AB5"/>
    <mergeCell ref="AC4:AC5"/>
    <mergeCell ref="A4:B6"/>
    <mergeCell ref="R2:AA2"/>
    <mergeCell ref="U3:AA3"/>
    <mergeCell ref="C2:O2"/>
    <mergeCell ref="C3:O3"/>
    <mergeCell ref="A2:B2"/>
    <mergeCell ref="P2:Q2"/>
    <mergeCell ref="AD4:AD5"/>
    <mergeCell ref="AE4:AE5"/>
    <mergeCell ref="AF4:AF5"/>
    <mergeCell ref="C5:G5"/>
    <mergeCell ref="H5:L5"/>
    <mergeCell ref="M5:Q5"/>
    <mergeCell ref="R5:V5"/>
    <mergeCell ref="W5:AA5"/>
  </mergeCells>
  <conditionalFormatting sqref="C56:AA56">
    <cfRule type="cellIs" dxfId="1" priority="2" stopIfTrue="1" operator="greaterThan">
      <formula>0</formula>
    </cfRule>
  </conditionalFormatting>
  <pageMargins left="0.25" right="0.17" top="0.75" bottom="0.75" header="0.3" footer="0.3"/>
  <pageSetup paperSize="9" scale="73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87"/>
  <sheetViews>
    <sheetView zoomScale="85" zoomScaleNormal="85" workbookViewId="0">
      <selection activeCell="B8" sqref="B8"/>
    </sheetView>
  </sheetViews>
  <sheetFormatPr defaultColWidth="9" defaultRowHeight="21.75" x14ac:dyDescent="0.5"/>
  <cols>
    <col min="1" max="1" width="4.875" style="1" customWidth="1"/>
    <col min="2" max="2" width="32" style="1" customWidth="1"/>
    <col min="3" max="27" width="3.875" style="1" customWidth="1"/>
    <col min="28" max="28" width="5.75" style="1" bestFit="1" customWidth="1"/>
    <col min="29" max="29" width="8.25" style="1" bestFit="1" customWidth="1"/>
    <col min="30" max="32" width="8.5" style="1" customWidth="1"/>
    <col min="33" max="16384" width="9" style="1"/>
  </cols>
  <sheetData>
    <row r="1" spans="1:32" ht="26.25" x14ac:dyDescent="0.55000000000000004">
      <c r="B1" s="114" t="s">
        <v>65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</row>
    <row r="2" spans="1:32" ht="23.25" customHeight="1" x14ac:dyDescent="0.55000000000000004">
      <c r="A2" s="128" t="s">
        <v>66</v>
      </c>
      <c r="B2" s="129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30" t="s">
        <v>68</v>
      </c>
      <c r="Q2" s="131"/>
      <c r="R2" s="124"/>
      <c r="S2" s="124"/>
      <c r="T2" s="124"/>
      <c r="U2" s="124"/>
      <c r="V2" s="124"/>
      <c r="W2" s="124"/>
      <c r="X2" s="124"/>
      <c r="Y2" s="124"/>
      <c r="Z2" s="124"/>
      <c r="AA2" s="125"/>
      <c r="AB2" s="140" t="s">
        <v>71</v>
      </c>
      <c r="AC2" s="141"/>
      <c r="AD2" s="141"/>
      <c r="AE2" s="141"/>
      <c r="AF2" s="142"/>
    </row>
    <row r="3" spans="1:32" ht="20.25" customHeight="1" x14ac:dyDescent="0.5">
      <c r="A3" s="63" t="s">
        <v>67</v>
      </c>
      <c r="B3" s="64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65" t="s">
        <v>69</v>
      </c>
      <c r="Q3" s="66"/>
      <c r="R3" s="66"/>
      <c r="S3" s="66"/>
      <c r="T3" s="67"/>
      <c r="U3" s="137"/>
      <c r="V3" s="138"/>
      <c r="W3" s="138"/>
      <c r="X3" s="138"/>
      <c r="Y3" s="138"/>
      <c r="Z3" s="138"/>
      <c r="AA3" s="139"/>
      <c r="AB3" s="143" t="s">
        <v>70</v>
      </c>
      <c r="AC3" s="144"/>
      <c r="AD3" s="144"/>
      <c r="AE3" s="144"/>
      <c r="AF3" s="145"/>
    </row>
    <row r="4" spans="1:32" ht="21.75" customHeight="1" x14ac:dyDescent="0.5">
      <c r="A4" s="146" t="s">
        <v>1</v>
      </c>
      <c r="B4" s="147"/>
      <c r="C4" s="152" t="s">
        <v>2</v>
      </c>
      <c r="D4" s="152"/>
      <c r="E4" s="152"/>
      <c r="F4" s="152"/>
      <c r="G4" s="152"/>
      <c r="H4" s="152" t="s">
        <v>3</v>
      </c>
      <c r="I4" s="152"/>
      <c r="J4" s="152"/>
      <c r="K4" s="152"/>
      <c r="L4" s="152"/>
      <c r="M4" s="135" t="s">
        <v>4</v>
      </c>
      <c r="N4" s="152"/>
      <c r="O4" s="152"/>
      <c r="P4" s="152"/>
      <c r="Q4" s="152"/>
      <c r="R4" s="136" t="s">
        <v>5</v>
      </c>
      <c r="S4" s="136"/>
      <c r="T4" s="136"/>
      <c r="U4" s="136"/>
      <c r="V4" s="136"/>
      <c r="W4" s="136" t="s">
        <v>6</v>
      </c>
      <c r="X4" s="136"/>
      <c r="Y4" s="136"/>
      <c r="Z4" s="136"/>
      <c r="AA4" s="136"/>
      <c r="AB4" s="135" t="s">
        <v>7</v>
      </c>
      <c r="AC4" s="135" t="s">
        <v>8</v>
      </c>
      <c r="AD4" s="153" t="s">
        <v>9</v>
      </c>
      <c r="AE4" s="153" t="s">
        <v>10</v>
      </c>
      <c r="AF4" s="153" t="s">
        <v>11</v>
      </c>
    </row>
    <row r="5" spans="1:32" ht="21.75" customHeight="1" x14ac:dyDescent="0.5">
      <c r="A5" s="148"/>
      <c r="B5" s="149"/>
      <c r="C5" s="132" t="s">
        <v>12</v>
      </c>
      <c r="D5" s="133"/>
      <c r="E5" s="133"/>
      <c r="F5" s="133"/>
      <c r="G5" s="134"/>
      <c r="H5" s="132" t="s">
        <v>12</v>
      </c>
      <c r="I5" s="133"/>
      <c r="J5" s="133"/>
      <c r="K5" s="133"/>
      <c r="L5" s="134"/>
      <c r="M5" s="132" t="s">
        <v>12</v>
      </c>
      <c r="N5" s="133"/>
      <c r="O5" s="133"/>
      <c r="P5" s="133"/>
      <c r="Q5" s="134"/>
      <c r="R5" s="132" t="s">
        <v>12</v>
      </c>
      <c r="S5" s="133"/>
      <c r="T5" s="133"/>
      <c r="U5" s="133"/>
      <c r="V5" s="134"/>
      <c r="W5" s="132" t="s">
        <v>12</v>
      </c>
      <c r="X5" s="133"/>
      <c r="Y5" s="133"/>
      <c r="Z5" s="133"/>
      <c r="AA5" s="134"/>
      <c r="AB5" s="135"/>
      <c r="AC5" s="135"/>
      <c r="AD5" s="154"/>
      <c r="AE5" s="154"/>
      <c r="AF5" s="154"/>
    </row>
    <row r="6" spans="1:32" ht="21.75" customHeight="1" x14ac:dyDescent="0.5">
      <c r="A6" s="150"/>
      <c r="B6" s="151"/>
      <c r="C6" s="75">
        <v>5</v>
      </c>
      <c r="D6" s="75">
        <v>4</v>
      </c>
      <c r="E6" s="75">
        <v>3</v>
      </c>
      <c r="F6" s="75">
        <v>2</v>
      </c>
      <c r="G6" s="75">
        <v>1</v>
      </c>
      <c r="H6" s="75">
        <v>5</v>
      </c>
      <c r="I6" s="75">
        <v>4</v>
      </c>
      <c r="J6" s="75">
        <v>3</v>
      </c>
      <c r="K6" s="75">
        <v>2</v>
      </c>
      <c r="L6" s="75">
        <v>1</v>
      </c>
      <c r="M6" s="75">
        <v>5</v>
      </c>
      <c r="N6" s="75">
        <v>4</v>
      </c>
      <c r="O6" s="75">
        <v>3</v>
      </c>
      <c r="P6" s="75">
        <v>2</v>
      </c>
      <c r="Q6" s="75">
        <v>1</v>
      </c>
      <c r="R6" s="75">
        <v>5</v>
      </c>
      <c r="S6" s="75">
        <v>4</v>
      </c>
      <c r="T6" s="75">
        <v>3</v>
      </c>
      <c r="U6" s="75">
        <v>2</v>
      </c>
      <c r="V6" s="75">
        <v>1</v>
      </c>
      <c r="W6" s="75">
        <v>5</v>
      </c>
      <c r="X6" s="75">
        <v>4</v>
      </c>
      <c r="Y6" s="75">
        <v>3</v>
      </c>
      <c r="Z6" s="75">
        <v>2</v>
      </c>
      <c r="AA6" s="75">
        <v>1</v>
      </c>
      <c r="AB6" s="76"/>
      <c r="AC6" s="76"/>
      <c r="AD6" s="77">
        <v>60</v>
      </c>
      <c r="AE6" s="77">
        <v>100</v>
      </c>
      <c r="AF6" s="77">
        <f>12*60</f>
        <v>720</v>
      </c>
    </row>
    <row r="7" spans="1:32" s="3" customFormat="1" ht="23.25" x14ac:dyDescent="0.5">
      <c r="A7" s="59" t="s">
        <v>14</v>
      </c>
      <c r="B7" s="62" t="str">
        <f>'[1]Task (ถ่วงน้ำหนัก)'!$B$7:$D$8</f>
        <v>การดำเนินงานฝึกอบรมภายในบริษัท</v>
      </c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3">
        <f>SUM(C7:AA7)</f>
        <v>0</v>
      </c>
      <c r="AC7" s="53">
        <f>AB7/33*100</f>
        <v>0</v>
      </c>
      <c r="AD7" s="54"/>
      <c r="AE7" s="54"/>
      <c r="AF7" s="54"/>
    </row>
    <row r="8" spans="1:32" s="84" customFormat="1" ht="23.25" x14ac:dyDescent="0.5">
      <c r="A8" s="78" t="s">
        <v>15</v>
      </c>
      <c r="B8" s="79" t="s">
        <v>103</v>
      </c>
      <c r="C8" s="6">
        <v>5</v>
      </c>
      <c r="D8" s="6">
        <v>4</v>
      </c>
      <c r="E8" s="6">
        <v>3</v>
      </c>
      <c r="F8" s="6">
        <v>2</v>
      </c>
      <c r="G8" s="6">
        <v>1</v>
      </c>
      <c r="H8" s="6">
        <v>5</v>
      </c>
      <c r="I8" s="6">
        <v>4</v>
      </c>
      <c r="J8" s="6">
        <v>3</v>
      </c>
      <c r="K8" s="6">
        <v>2</v>
      </c>
      <c r="L8" s="6">
        <v>1</v>
      </c>
      <c r="M8" s="6">
        <v>5</v>
      </c>
      <c r="N8" s="6">
        <v>4</v>
      </c>
      <c r="O8" s="6">
        <v>3</v>
      </c>
      <c r="P8" s="6">
        <v>2</v>
      </c>
      <c r="Q8" s="6">
        <v>1</v>
      </c>
      <c r="R8" s="6">
        <v>5</v>
      </c>
      <c r="S8" s="6">
        <v>4</v>
      </c>
      <c r="T8" s="6">
        <v>3</v>
      </c>
      <c r="U8" s="6">
        <v>2</v>
      </c>
      <c r="V8" s="6">
        <v>1</v>
      </c>
      <c r="W8" s="6">
        <v>5</v>
      </c>
      <c r="X8" s="6">
        <v>4</v>
      </c>
      <c r="Y8" s="6">
        <v>3</v>
      </c>
      <c r="Z8" s="6">
        <v>2</v>
      </c>
      <c r="AA8" s="6">
        <v>1</v>
      </c>
      <c r="AB8" s="8">
        <v>45</v>
      </c>
      <c r="AC8" s="80">
        <f t="shared" ref="AC8:AC17" si="0">AB8/$AB$87</f>
        <v>1.4667535853976532E-2</v>
      </c>
      <c r="AD8" s="81">
        <f>AC8*$AD$6</f>
        <v>0.88005215123859193</v>
      </c>
      <c r="AE8" s="81">
        <f>AC8*$AE$6</f>
        <v>1.4667535853976532</v>
      </c>
      <c r="AF8" s="82">
        <f>ROUND(AC8*$AF$6,0)</f>
        <v>11</v>
      </c>
    </row>
    <row r="9" spans="1:32" s="12" customFormat="1" ht="23.25" x14ac:dyDescent="0.5">
      <c r="A9" s="18" t="s">
        <v>17</v>
      </c>
      <c r="B9" s="19" t="s">
        <v>104</v>
      </c>
      <c r="C9" s="20">
        <v>5</v>
      </c>
      <c r="D9" s="20">
        <v>4</v>
      </c>
      <c r="E9" s="20">
        <v>3</v>
      </c>
      <c r="F9" s="20">
        <v>2</v>
      </c>
      <c r="G9" s="20">
        <v>1</v>
      </c>
      <c r="H9" s="20">
        <v>5</v>
      </c>
      <c r="I9" s="20">
        <v>4</v>
      </c>
      <c r="J9" s="20">
        <v>3</v>
      </c>
      <c r="K9" s="20">
        <v>2</v>
      </c>
      <c r="L9" s="20">
        <v>1</v>
      </c>
      <c r="M9" s="20">
        <v>5</v>
      </c>
      <c r="N9" s="20">
        <v>4</v>
      </c>
      <c r="O9" s="20">
        <v>3</v>
      </c>
      <c r="P9" s="20">
        <v>2</v>
      </c>
      <c r="Q9" s="20">
        <v>1</v>
      </c>
      <c r="R9" s="20">
        <v>5</v>
      </c>
      <c r="S9" s="20">
        <v>4</v>
      </c>
      <c r="T9" s="20">
        <v>3</v>
      </c>
      <c r="U9" s="20">
        <v>2</v>
      </c>
      <c r="V9" s="20">
        <v>1</v>
      </c>
      <c r="W9" s="20">
        <v>5</v>
      </c>
      <c r="X9" s="20">
        <v>4</v>
      </c>
      <c r="Y9" s="20">
        <v>3</v>
      </c>
      <c r="Z9" s="20">
        <v>2</v>
      </c>
      <c r="AA9" s="20">
        <v>1</v>
      </c>
      <c r="AB9" s="21">
        <v>50</v>
      </c>
      <c r="AC9" s="22">
        <f t="shared" si="0"/>
        <v>1.6297262059973925E-2</v>
      </c>
      <c r="AD9" s="23">
        <f t="shared" ref="AD9:AD20" si="1">AC9*$AD$6</f>
        <v>0.97783572359843551</v>
      </c>
      <c r="AE9" s="23">
        <f t="shared" ref="AE9:AE20" si="2">AC9*$AE$6</f>
        <v>1.6297262059973925</v>
      </c>
      <c r="AF9" s="24">
        <f t="shared" ref="AF9:AF20" si="3">ROUND(AC9*$AF$6,0)</f>
        <v>12</v>
      </c>
    </row>
    <row r="10" spans="1:32" s="84" customFormat="1" ht="23.25" x14ac:dyDescent="0.5">
      <c r="A10" s="78" t="s">
        <v>18</v>
      </c>
      <c r="B10" s="79" t="s">
        <v>105</v>
      </c>
      <c r="C10" s="6">
        <v>5</v>
      </c>
      <c r="D10" s="6">
        <v>4</v>
      </c>
      <c r="E10" s="6">
        <v>3</v>
      </c>
      <c r="F10" s="6">
        <v>2</v>
      </c>
      <c r="G10" s="6">
        <v>1</v>
      </c>
      <c r="H10" s="6">
        <v>5</v>
      </c>
      <c r="I10" s="6">
        <v>4</v>
      </c>
      <c r="J10" s="6">
        <v>3</v>
      </c>
      <c r="K10" s="6">
        <v>2</v>
      </c>
      <c r="L10" s="6">
        <v>1</v>
      </c>
      <c r="M10" s="6">
        <v>5</v>
      </c>
      <c r="N10" s="6">
        <v>4</v>
      </c>
      <c r="O10" s="6">
        <v>3</v>
      </c>
      <c r="P10" s="6">
        <v>2</v>
      </c>
      <c r="Q10" s="6">
        <v>1</v>
      </c>
      <c r="R10" s="6">
        <v>5</v>
      </c>
      <c r="S10" s="6">
        <v>4</v>
      </c>
      <c r="T10" s="6">
        <v>3</v>
      </c>
      <c r="U10" s="6">
        <v>2</v>
      </c>
      <c r="V10" s="6">
        <v>1</v>
      </c>
      <c r="W10" s="6">
        <v>5</v>
      </c>
      <c r="X10" s="6">
        <v>4</v>
      </c>
      <c r="Y10" s="6">
        <v>3</v>
      </c>
      <c r="Z10" s="6">
        <v>2</v>
      </c>
      <c r="AA10" s="6">
        <v>1</v>
      </c>
      <c r="AB10" s="8">
        <v>50</v>
      </c>
      <c r="AC10" s="80">
        <f t="shared" si="0"/>
        <v>1.6297262059973925E-2</v>
      </c>
      <c r="AD10" s="81">
        <f t="shared" si="1"/>
        <v>0.97783572359843551</v>
      </c>
      <c r="AE10" s="81">
        <f t="shared" si="2"/>
        <v>1.6297262059973925</v>
      </c>
      <c r="AF10" s="82">
        <f t="shared" si="3"/>
        <v>12</v>
      </c>
    </row>
    <row r="11" spans="1:32" s="12" customFormat="1" ht="23.25" x14ac:dyDescent="0.5">
      <c r="A11" s="18" t="s">
        <v>19</v>
      </c>
      <c r="B11" s="19" t="s">
        <v>106</v>
      </c>
      <c r="C11" s="20">
        <v>5</v>
      </c>
      <c r="D11" s="20">
        <v>4</v>
      </c>
      <c r="E11" s="20">
        <v>3</v>
      </c>
      <c r="F11" s="20">
        <v>2</v>
      </c>
      <c r="G11" s="20">
        <v>1</v>
      </c>
      <c r="H11" s="20">
        <v>5</v>
      </c>
      <c r="I11" s="20">
        <v>4</v>
      </c>
      <c r="J11" s="20">
        <v>3</v>
      </c>
      <c r="K11" s="20">
        <v>2</v>
      </c>
      <c r="L11" s="20">
        <v>1</v>
      </c>
      <c r="M11" s="20">
        <v>5</v>
      </c>
      <c r="N11" s="20">
        <v>4</v>
      </c>
      <c r="O11" s="20">
        <v>3</v>
      </c>
      <c r="P11" s="20">
        <v>2</v>
      </c>
      <c r="Q11" s="20">
        <v>1</v>
      </c>
      <c r="R11" s="20">
        <v>5</v>
      </c>
      <c r="S11" s="20">
        <v>4</v>
      </c>
      <c r="T11" s="20">
        <v>3</v>
      </c>
      <c r="U11" s="20">
        <v>2</v>
      </c>
      <c r="V11" s="20">
        <v>1</v>
      </c>
      <c r="W11" s="20">
        <v>5</v>
      </c>
      <c r="X11" s="20">
        <v>4</v>
      </c>
      <c r="Y11" s="20">
        <v>3</v>
      </c>
      <c r="Z11" s="20">
        <v>2</v>
      </c>
      <c r="AA11" s="20">
        <v>1</v>
      </c>
      <c r="AB11" s="21">
        <v>47</v>
      </c>
      <c r="AC11" s="22">
        <f t="shared" si="0"/>
        <v>1.5319426336375489E-2</v>
      </c>
      <c r="AD11" s="23">
        <f t="shared" si="1"/>
        <v>0.91916558018252936</v>
      </c>
      <c r="AE11" s="23">
        <f t="shared" si="2"/>
        <v>1.5319426336375488</v>
      </c>
      <c r="AF11" s="24">
        <f t="shared" si="3"/>
        <v>11</v>
      </c>
    </row>
    <row r="12" spans="1:32" s="12" customFormat="1" ht="23.25" x14ac:dyDescent="0.5">
      <c r="A12" s="78" t="s">
        <v>20</v>
      </c>
      <c r="B12" s="79" t="s">
        <v>107</v>
      </c>
      <c r="C12" s="6">
        <v>5</v>
      </c>
      <c r="D12" s="6">
        <v>4</v>
      </c>
      <c r="E12" s="6">
        <v>3</v>
      </c>
      <c r="F12" s="6">
        <v>2</v>
      </c>
      <c r="G12" s="6">
        <v>1</v>
      </c>
      <c r="H12" s="6">
        <v>5</v>
      </c>
      <c r="I12" s="6">
        <v>4</v>
      </c>
      <c r="J12" s="6">
        <v>3</v>
      </c>
      <c r="K12" s="6">
        <v>2</v>
      </c>
      <c r="L12" s="6">
        <v>1</v>
      </c>
      <c r="M12" s="6">
        <v>5</v>
      </c>
      <c r="N12" s="6">
        <v>4</v>
      </c>
      <c r="O12" s="6">
        <v>3</v>
      </c>
      <c r="P12" s="6">
        <v>2</v>
      </c>
      <c r="Q12" s="6">
        <v>1</v>
      </c>
      <c r="R12" s="6">
        <v>5</v>
      </c>
      <c r="S12" s="6">
        <v>4</v>
      </c>
      <c r="T12" s="6">
        <v>3</v>
      </c>
      <c r="U12" s="6">
        <v>2</v>
      </c>
      <c r="V12" s="6">
        <v>1</v>
      </c>
      <c r="W12" s="6">
        <v>5</v>
      </c>
      <c r="X12" s="6">
        <v>4</v>
      </c>
      <c r="Y12" s="6">
        <v>3</v>
      </c>
      <c r="Z12" s="6">
        <v>2</v>
      </c>
      <c r="AA12" s="6">
        <v>1</v>
      </c>
      <c r="AB12" s="8">
        <v>45</v>
      </c>
      <c r="AC12" s="80">
        <f t="shared" si="0"/>
        <v>1.4667535853976532E-2</v>
      </c>
      <c r="AD12" s="81">
        <f t="shared" ref="AD12:AD15" si="4">AC12*$AD$6</f>
        <v>0.88005215123859193</v>
      </c>
      <c r="AE12" s="81">
        <f t="shared" ref="AE12:AE15" si="5">AC12*$AE$6</f>
        <v>1.4667535853976532</v>
      </c>
      <c r="AF12" s="82">
        <f t="shared" ref="AF12:AF15" si="6">ROUND(AC12*$AF$6,0)</f>
        <v>11</v>
      </c>
    </row>
    <row r="13" spans="1:32" s="12" customFormat="1" ht="23.25" x14ac:dyDescent="0.5">
      <c r="A13" s="18" t="s">
        <v>21</v>
      </c>
      <c r="B13" s="19" t="s">
        <v>108</v>
      </c>
      <c r="C13" s="20">
        <v>5</v>
      </c>
      <c r="D13" s="20">
        <v>4</v>
      </c>
      <c r="E13" s="20">
        <v>3</v>
      </c>
      <c r="F13" s="20">
        <v>2</v>
      </c>
      <c r="G13" s="20">
        <v>1</v>
      </c>
      <c r="H13" s="20">
        <v>5</v>
      </c>
      <c r="I13" s="20">
        <v>4</v>
      </c>
      <c r="J13" s="20">
        <v>3</v>
      </c>
      <c r="K13" s="20">
        <v>2</v>
      </c>
      <c r="L13" s="20">
        <v>1</v>
      </c>
      <c r="M13" s="20">
        <v>5</v>
      </c>
      <c r="N13" s="20">
        <v>4</v>
      </c>
      <c r="O13" s="20">
        <v>3</v>
      </c>
      <c r="P13" s="20">
        <v>2</v>
      </c>
      <c r="Q13" s="20">
        <v>1</v>
      </c>
      <c r="R13" s="20">
        <v>5</v>
      </c>
      <c r="S13" s="20">
        <v>4</v>
      </c>
      <c r="T13" s="20">
        <v>3</v>
      </c>
      <c r="U13" s="20">
        <v>2</v>
      </c>
      <c r="V13" s="20">
        <v>1</v>
      </c>
      <c r="W13" s="20">
        <v>5</v>
      </c>
      <c r="X13" s="20">
        <v>4</v>
      </c>
      <c r="Y13" s="20">
        <v>3</v>
      </c>
      <c r="Z13" s="20">
        <v>2</v>
      </c>
      <c r="AA13" s="20">
        <v>1</v>
      </c>
      <c r="AB13" s="21">
        <v>46</v>
      </c>
      <c r="AC13" s="22">
        <f t="shared" si="0"/>
        <v>1.4993481095176011E-2</v>
      </c>
      <c r="AD13" s="23">
        <f t="shared" si="4"/>
        <v>0.89960886571056065</v>
      </c>
      <c r="AE13" s="23">
        <f t="shared" si="5"/>
        <v>1.4993481095176011</v>
      </c>
      <c r="AF13" s="24">
        <f t="shared" si="6"/>
        <v>11</v>
      </c>
    </row>
    <row r="14" spans="1:32" s="12" customFormat="1" ht="23.25" x14ac:dyDescent="0.5">
      <c r="A14" s="78" t="s">
        <v>72</v>
      </c>
      <c r="B14" s="79" t="s">
        <v>109</v>
      </c>
      <c r="C14" s="6">
        <v>5</v>
      </c>
      <c r="D14" s="6">
        <v>4</v>
      </c>
      <c r="E14" s="6">
        <v>3</v>
      </c>
      <c r="F14" s="6">
        <v>2</v>
      </c>
      <c r="G14" s="6">
        <v>1</v>
      </c>
      <c r="H14" s="6">
        <v>5</v>
      </c>
      <c r="I14" s="6">
        <v>4</v>
      </c>
      <c r="J14" s="6">
        <v>3</v>
      </c>
      <c r="K14" s="6">
        <v>2</v>
      </c>
      <c r="L14" s="6">
        <v>1</v>
      </c>
      <c r="M14" s="6">
        <v>5</v>
      </c>
      <c r="N14" s="6">
        <v>4</v>
      </c>
      <c r="O14" s="6">
        <v>3</v>
      </c>
      <c r="P14" s="6">
        <v>2</v>
      </c>
      <c r="Q14" s="6">
        <v>1</v>
      </c>
      <c r="R14" s="6">
        <v>5</v>
      </c>
      <c r="S14" s="6">
        <v>4</v>
      </c>
      <c r="T14" s="6">
        <v>3</v>
      </c>
      <c r="U14" s="6">
        <v>2</v>
      </c>
      <c r="V14" s="6">
        <v>1</v>
      </c>
      <c r="W14" s="6">
        <v>5</v>
      </c>
      <c r="X14" s="6">
        <v>4</v>
      </c>
      <c r="Y14" s="6">
        <v>3</v>
      </c>
      <c r="Z14" s="6">
        <v>2</v>
      </c>
      <c r="AA14" s="6">
        <v>1</v>
      </c>
      <c r="AB14" s="8">
        <v>47</v>
      </c>
      <c r="AC14" s="80">
        <f t="shared" si="0"/>
        <v>1.5319426336375489E-2</v>
      </c>
      <c r="AD14" s="81">
        <f t="shared" si="4"/>
        <v>0.91916558018252936</v>
      </c>
      <c r="AE14" s="81">
        <f t="shared" si="5"/>
        <v>1.5319426336375488</v>
      </c>
      <c r="AF14" s="82">
        <f t="shared" si="6"/>
        <v>11</v>
      </c>
    </row>
    <row r="15" spans="1:32" s="12" customFormat="1" ht="23.25" x14ac:dyDescent="0.5">
      <c r="A15" s="18" t="s">
        <v>73</v>
      </c>
      <c r="B15" s="19" t="s">
        <v>112</v>
      </c>
      <c r="C15" s="20">
        <v>5</v>
      </c>
      <c r="D15" s="20">
        <v>4</v>
      </c>
      <c r="E15" s="20">
        <v>3</v>
      </c>
      <c r="F15" s="20">
        <v>2</v>
      </c>
      <c r="G15" s="20">
        <v>1</v>
      </c>
      <c r="H15" s="20">
        <v>5</v>
      </c>
      <c r="I15" s="20">
        <v>4</v>
      </c>
      <c r="J15" s="20">
        <v>3</v>
      </c>
      <c r="K15" s="20">
        <v>2</v>
      </c>
      <c r="L15" s="20">
        <v>1</v>
      </c>
      <c r="M15" s="20">
        <v>5</v>
      </c>
      <c r="N15" s="20">
        <v>4</v>
      </c>
      <c r="O15" s="20">
        <v>3</v>
      </c>
      <c r="P15" s="20">
        <v>2</v>
      </c>
      <c r="Q15" s="20">
        <v>1</v>
      </c>
      <c r="R15" s="20">
        <v>5</v>
      </c>
      <c r="S15" s="20">
        <v>4</v>
      </c>
      <c r="T15" s="20">
        <v>3</v>
      </c>
      <c r="U15" s="20">
        <v>2</v>
      </c>
      <c r="V15" s="20">
        <v>1</v>
      </c>
      <c r="W15" s="20">
        <v>5</v>
      </c>
      <c r="X15" s="20">
        <v>4</v>
      </c>
      <c r="Y15" s="20">
        <v>3</v>
      </c>
      <c r="Z15" s="20">
        <v>2</v>
      </c>
      <c r="AA15" s="20">
        <v>1</v>
      </c>
      <c r="AB15" s="21">
        <v>40</v>
      </c>
      <c r="AC15" s="22">
        <f t="shared" si="0"/>
        <v>1.303780964797914E-2</v>
      </c>
      <c r="AD15" s="23">
        <f t="shared" si="4"/>
        <v>0.78226857887874846</v>
      </c>
      <c r="AE15" s="23">
        <f t="shared" si="5"/>
        <v>1.3037809647979139</v>
      </c>
      <c r="AF15" s="24">
        <f t="shared" si="6"/>
        <v>9</v>
      </c>
    </row>
    <row r="16" spans="1:32" s="84" customFormat="1" ht="23.25" x14ac:dyDescent="0.5">
      <c r="A16" s="78" t="s">
        <v>74</v>
      </c>
      <c r="B16" s="79" t="s">
        <v>110</v>
      </c>
      <c r="C16" s="6">
        <v>5</v>
      </c>
      <c r="D16" s="6">
        <v>4</v>
      </c>
      <c r="E16" s="6">
        <v>3</v>
      </c>
      <c r="F16" s="6">
        <v>2</v>
      </c>
      <c r="G16" s="6">
        <v>1</v>
      </c>
      <c r="H16" s="6">
        <v>5</v>
      </c>
      <c r="I16" s="6">
        <v>4</v>
      </c>
      <c r="J16" s="6">
        <v>3</v>
      </c>
      <c r="K16" s="6">
        <v>2</v>
      </c>
      <c r="L16" s="6">
        <v>1</v>
      </c>
      <c r="M16" s="6">
        <v>5</v>
      </c>
      <c r="N16" s="6">
        <v>4</v>
      </c>
      <c r="O16" s="6">
        <v>3</v>
      </c>
      <c r="P16" s="6">
        <v>2</v>
      </c>
      <c r="Q16" s="6">
        <v>1</v>
      </c>
      <c r="R16" s="6">
        <v>5</v>
      </c>
      <c r="S16" s="6">
        <v>4</v>
      </c>
      <c r="T16" s="6">
        <v>3</v>
      </c>
      <c r="U16" s="6">
        <v>2</v>
      </c>
      <c r="V16" s="6">
        <v>1</v>
      </c>
      <c r="W16" s="6">
        <v>5</v>
      </c>
      <c r="X16" s="6">
        <v>4</v>
      </c>
      <c r="Y16" s="6">
        <v>3</v>
      </c>
      <c r="Z16" s="6">
        <v>2</v>
      </c>
      <c r="AA16" s="6">
        <v>1</v>
      </c>
      <c r="AB16" s="8">
        <v>44</v>
      </c>
      <c r="AC16" s="80">
        <f t="shared" si="0"/>
        <v>1.4341590612777053E-2</v>
      </c>
      <c r="AD16" s="81">
        <f t="shared" si="1"/>
        <v>0.8604954367666231</v>
      </c>
      <c r="AE16" s="81">
        <f t="shared" si="2"/>
        <v>1.4341590612777053</v>
      </c>
      <c r="AF16" s="82">
        <f t="shared" si="3"/>
        <v>10</v>
      </c>
    </row>
    <row r="17" spans="1:32" s="15" customFormat="1" ht="23.25" x14ac:dyDescent="0.5">
      <c r="A17" s="18" t="s">
        <v>75</v>
      </c>
      <c r="B17" s="26" t="s">
        <v>111</v>
      </c>
      <c r="C17" s="27">
        <v>5</v>
      </c>
      <c r="D17" s="27">
        <v>4</v>
      </c>
      <c r="E17" s="27">
        <v>3</v>
      </c>
      <c r="F17" s="27">
        <v>2</v>
      </c>
      <c r="G17" s="27">
        <v>1</v>
      </c>
      <c r="H17" s="27">
        <v>5</v>
      </c>
      <c r="I17" s="27">
        <v>4</v>
      </c>
      <c r="J17" s="27">
        <v>3</v>
      </c>
      <c r="K17" s="27">
        <v>2</v>
      </c>
      <c r="L17" s="27">
        <v>1</v>
      </c>
      <c r="M17" s="27">
        <v>5</v>
      </c>
      <c r="N17" s="27">
        <v>4</v>
      </c>
      <c r="O17" s="27">
        <v>3</v>
      </c>
      <c r="P17" s="27">
        <v>2</v>
      </c>
      <c r="Q17" s="27">
        <v>1</v>
      </c>
      <c r="R17" s="27">
        <v>5</v>
      </c>
      <c r="S17" s="27">
        <v>4</v>
      </c>
      <c r="T17" s="27">
        <v>3</v>
      </c>
      <c r="U17" s="27">
        <v>2</v>
      </c>
      <c r="V17" s="27">
        <v>1</v>
      </c>
      <c r="W17" s="27">
        <v>5</v>
      </c>
      <c r="X17" s="27">
        <v>4</v>
      </c>
      <c r="Y17" s="27">
        <v>3</v>
      </c>
      <c r="Z17" s="27">
        <v>2</v>
      </c>
      <c r="AA17" s="27">
        <v>1</v>
      </c>
      <c r="AB17" s="28">
        <v>43</v>
      </c>
      <c r="AC17" s="22">
        <f t="shared" si="0"/>
        <v>1.4015645371577574E-2</v>
      </c>
      <c r="AD17" s="30">
        <f t="shared" si="1"/>
        <v>0.84093872229465449</v>
      </c>
      <c r="AE17" s="30">
        <f t="shared" si="2"/>
        <v>1.4015645371577574</v>
      </c>
      <c r="AF17" s="31">
        <f t="shared" si="3"/>
        <v>10</v>
      </c>
    </row>
    <row r="18" spans="1:32" ht="23.25" x14ac:dyDescent="0.5">
      <c r="A18" s="59" t="s">
        <v>22</v>
      </c>
      <c r="B18" s="61" t="s">
        <v>113</v>
      </c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5"/>
      <c r="AC18" s="56"/>
      <c r="AD18" s="57"/>
      <c r="AE18" s="57"/>
      <c r="AF18" s="58"/>
    </row>
    <row r="19" spans="1:32" ht="23.25" x14ac:dyDescent="0.5">
      <c r="A19" s="4" t="s">
        <v>23</v>
      </c>
      <c r="B19" s="5" t="s">
        <v>114</v>
      </c>
      <c r="C19" s="39">
        <v>5</v>
      </c>
      <c r="D19" s="39">
        <v>4</v>
      </c>
      <c r="E19" s="39">
        <v>3</v>
      </c>
      <c r="F19" s="39">
        <v>2</v>
      </c>
      <c r="G19" s="39">
        <v>1</v>
      </c>
      <c r="H19" s="39">
        <v>5</v>
      </c>
      <c r="I19" s="39">
        <v>4</v>
      </c>
      <c r="J19" s="39">
        <v>3</v>
      </c>
      <c r="K19" s="39">
        <v>2</v>
      </c>
      <c r="L19" s="39">
        <v>1</v>
      </c>
      <c r="M19" s="39">
        <v>5</v>
      </c>
      <c r="N19" s="39">
        <v>4</v>
      </c>
      <c r="O19" s="39">
        <v>3</v>
      </c>
      <c r="P19" s="39">
        <v>2</v>
      </c>
      <c r="Q19" s="39">
        <v>1</v>
      </c>
      <c r="R19" s="39">
        <v>5</v>
      </c>
      <c r="S19" s="39">
        <v>4</v>
      </c>
      <c r="T19" s="39">
        <v>3</v>
      </c>
      <c r="U19" s="39">
        <v>2</v>
      </c>
      <c r="V19" s="39">
        <v>1</v>
      </c>
      <c r="W19" s="39">
        <v>5</v>
      </c>
      <c r="X19" s="39">
        <v>4</v>
      </c>
      <c r="Y19" s="39">
        <v>3</v>
      </c>
      <c r="Z19" s="39">
        <v>2</v>
      </c>
      <c r="AA19" s="39">
        <v>1</v>
      </c>
      <c r="AB19" s="8">
        <v>47</v>
      </c>
      <c r="AC19" s="9">
        <f>AB19/$AB$87</f>
        <v>1.5319426336375489E-2</v>
      </c>
      <c r="AD19" s="10">
        <f t="shared" si="1"/>
        <v>0.91916558018252936</v>
      </c>
      <c r="AE19" s="10">
        <f t="shared" si="2"/>
        <v>1.5319426336375488</v>
      </c>
      <c r="AF19" s="11">
        <f t="shared" si="3"/>
        <v>11</v>
      </c>
    </row>
    <row r="20" spans="1:32" ht="23.25" x14ac:dyDescent="0.5">
      <c r="A20" s="18" t="s">
        <v>24</v>
      </c>
      <c r="B20" s="19" t="s">
        <v>115</v>
      </c>
      <c r="C20" s="20">
        <v>5</v>
      </c>
      <c r="D20" s="20">
        <v>4</v>
      </c>
      <c r="E20" s="20">
        <v>3</v>
      </c>
      <c r="F20" s="20">
        <v>2</v>
      </c>
      <c r="G20" s="20">
        <v>1</v>
      </c>
      <c r="H20" s="20">
        <v>5</v>
      </c>
      <c r="I20" s="20">
        <v>4</v>
      </c>
      <c r="J20" s="20">
        <v>3</v>
      </c>
      <c r="K20" s="20">
        <v>2</v>
      </c>
      <c r="L20" s="20">
        <v>1</v>
      </c>
      <c r="M20" s="20">
        <v>5</v>
      </c>
      <c r="N20" s="20">
        <v>4</v>
      </c>
      <c r="O20" s="20">
        <v>3</v>
      </c>
      <c r="P20" s="20">
        <v>2</v>
      </c>
      <c r="Q20" s="20">
        <v>1</v>
      </c>
      <c r="R20" s="20">
        <v>5</v>
      </c>
      <c r="S20" s="20">
        <v>4</v>
      </c>
      <c r="T20" s="20">
        <v>3</v>
      </c>
      <c r="U20" s="20">
        <v>2</v>
      </c>
      <c r="V20" s="20">
        <v>1</v>
      </c>
      <c r="W20" s="20">
        <v>5</v>
      </c>
      <c r="X20" s="20">
        <v>4</v>
      </c>
      <c r="Y20" s="20">
        <v>3</v>
      </c>
      <c r="Z20" s="20">
        <v>2</v>
      </c>
      <c r="AA20" s="20">
        <v>1</v>
      </c>
      <c r="AB20" s="21">
        <v>38</v>
      </c>
      <c r="AC20" s="22">
        <f>AB20/$AB$87</f>
        <v>1.2385919165580182E-2</v>
      </c>
      <c r="AD20" s="23">
        <f t="shared" si="1"/>
        <v>0.74315514993481091</v>
      </c>
      <c r="AE20" s="23">
        <f t="shared" si="2"/>
        <v>1.2385919165580181</v>
      </c>
      <c r="AF20" s="24">
        <f t="shared" si="3"/>
        <v>9</v>
      </c>
    </row>
    <row r="21" spans="1:32" ht="23.25" x14ac:dyDescent="0.5">
      <c r="A21" s="4" t="s">
        <v>25</v>
      </c>
      <c r="B21" s="5" t="s">
        <v>116</v>
      </c>
      <c r="C21" s="39">
        <v>5</v>
      </c>
      <c r="D21" s="39">
        <v>4</v>
      </c>
      <c r="E21" s="39">
        <v>3</v>
      </c>
      <c r="F21" s="39">
        <v>2</v>
      </c>
      <c r="G21" s="39">
        <v>1</v>
      </c>
      <c r="H21" s="39">
        <v>5</v>
      </c>
      <c r="I21" s="39">
        <v>4</v>
      </c>
      <c r="J21" s="39">
        <v>3</v>
      </c>
      <c r="K21" s="39">
        <v>2</v>
      </c>
      <c r="L21" s="39">
        <v>1</v>
      </c>
      <c r="M21" s="39">
        <v>5</v>
      </c>
      <c r="N21" s="39">
        <v>4</v>
      </c>
      <c r="O21" s="39">
        <v>3</v>
      </c>
      <c r="P21" s="39">
        <v>2</v>
      </c>
      <c r="Q21" s="39">
        <v>1</v>
      </c>
      <c r="R21" s="39">
        <v>5</v>
      </c>
      <c r="S21" s="39">
        <v>4</v>
      </c>
      <c r="T21" s="39">
        <v>3</v>
      </c>
      <c r="U21" s="39">
        <v>2</v>
      </c>
      <c r="V21" s="39">
        <v>1</v>
      </c>
      <c r="W21" s="39">
        <v>5</v>
      </c>
      <c r="X21" s="39">
        <v>4</v>
      </c>
      <c r="Y21" s="39">
        <v>3</v>
      </c>
      <c r="Z21" s="39">
        <v>2</v>
      </c>
      <c r="AA21" s="39">
        <v>1</v>
      </c>
      <c r="AB21" s="42">
        <v>41</v>
      </c>
      <c r="AC21" s="43">
        <f>AB21/$AB$87</f>
        <v>1.3363754889178618E-2</v>
      </c>
      <c r="AD21" s="44">
        <f t="shared" ref="AD21:AD26" si="7">AC21*$AD$6</f>
        <v>0.80182529335071706</v>
      </c>
      <c r="AE21" s="44">
        <f t="shared" ref="AE21:AE26" si="8">AC21*$AE$6</f>
        <v>1.3363754889178618</v>
      </c>
      <c r="AF21" s="45">
        <f t="shared" ref="AF21:AF26" si="9">ROUND(AC21*$AF$6,0)</f>
        <v>10</v>
      </c>
    </row>
    <row r="22" spans="1:32" s="85" customFormat="1" ht="23.25" x14ac:dyDescent="0.5">
      <c r="A22" s="18" t="s">
        <v>26</v>
      </c>
      <c r="B22" s="19" t="s">
        <v>117</v>
      </c>
      <c r="C22" s="20">
        <v>5</v>
      </c>
      <c r="D22" s="20">
        <v>4</v>
      </c>
      <c r="E22" s="20">
        <v>3</v>
      </c>
      <c r="F22" s="20">
        <v>2</v>
      </c>
      <c r="G22" s="20">
        <v>1</v>
      </c>
      <c r="H22" s="20">
        <v>5</v>
      </c>
      <c r="I22" s="20">
        <v>4</v>
      </c>
      <c r="J22" s="20">
        <v>3</v>
      </c>
      <c r="K22" s="20">
        <v>2</v>
      </c>
      <c r="L22" s="20">
        <v>1</v>
      </c>
      <c r="M22" s="20">
        <v>5</v>
      </c>
      <c r="N22" s="20">
        <v>4</v>
      </c>
      <c r="O22" s="20">
        <v>3</v>
      </c>
      <c r="P22" s="20">
        <v>2</v>
      </c>
      <c r="Q22" s="20">
        <v>1</v>
      </c>
      <c r="R22" s="20">
        <v>5</v>
      </c>
      <c r="S22" s="20">
        <v>4</v>
      </c>
      <c r="T22" s="20">
        <v>3</v>
      </c>
      <c r="U22" s="20">
        <v>2</v>
      </c>
      <c r="V22" s="20">
        <v>1</v>
      </c>
      <c r="W22" s="20">
        <v>5</v>
      </c>
      <c r="X22" s="20">
        <v>4</v>
      </c>
      <c r="Y22" s="20">
        <v>3</v>
      </c>
      <c r="Z22" s="20">
        <v>2</v>
      </c>
      <c r="AA22" s="20">
        <v>1</v>
      </c>
      <c r="AB22" s="21">
        <v>41</v>
      </c>
      <c r="AC22" s="22">
        <f t="shared" ref="AC22:AC25" si="10">AB22/$AB$87</f>
        <v>1.3363754889178618E-2</v>
      </c>
      <c r="AD22" s="23">
        <f t="shared" ref="AD22:AD25" si="11">AC22*$AD$6</f>
        <v>0.80182529335071706</v>
      </c>
      <c r="AE22" s="23">
        <f t="shared" ref="AE22:AE25" si="12">AC22*$AE$6</f>
        <v>1.3363754889178618</v>
      </c>
      <c r="AF22" s="24">
        <f t="shared" ref="AF22:AF25" si="13">ROUND(AC22*$AF$6,0)</f>
        <v>10</v>
      </c>
    </row>
    <row r="23" spans="1:32" ht="23.25" x14ac:dyDescent="0.5">
      <c r="A23" s="78" t="s">
        <v>27</v>
      </c>
      <c r="B23" s="5" t="s">
        <v>118</v>
      </c>
      <c r="C23" s="39">
        <v>5</v>
      </c>
      <c r="D23" s="39">
        <v>4</v>
      </c>
      <c r="E23" s="39">
        <v>3</v>
      </c>
      <c r="F23" s="39">
        <v>2</v>
      </c>
      <c r="G23" s="39">
        <v>1</v>
      </c>
      <c r="H23" s="39">
        <v>5</v>
      </c>
      <c r="I23" s="39">
        <v>4</v>
      </c>
      <c r="J23" s="39">
        <v>3</v>
      </c>
      <c r="K23" s="39">
        <v>2</v>
      </c>
      <c r="L23" s="39">
        <v>1</v>
      </c>
      <c r="M23" s="39">
        <v>5</v>
      </c>
      <c r="N23" s="39">
        <v>4</v>
      </c>
      <c r="O23" s="39">
        <v>3</v>
      </c>
      <c r="P23" s="39">
        <v>2</v>
      </c>
      <c r="Q23" s="39">
        <v>1</v>
      </c>
      <c r="R23" s="39">
        <v>5</v>
      </c>
      <c r="S23" s="39">
        <v>4</v>
      </c>
      <c r="T23" s="39">
        <v>3</v>
      </c>
      <c r="U23" s="39">
        <v>2</v>
      </c>
      <c r="V23" s="39">
        <v>1</v>
      </c>
      <c r="W23" s="39">
        <v>5</v>
      </c>
      <c r="X23" s="39">
        <v>4</v>
      </c>
      <c r="Y23" s="39">
        <v>3</v>
      </c>
      <c r="Z23" s="39">
        <v>2</v>
      </c>
      <c r="AA23" s="39">
        <v>1</v>
      </c>
      <c r="AB23" s="42">
        <v>47</v>
      </c>
      <c r="AC23" s="43">
        <f t="shared" si="10"/>
        <v>1.5319426336375489E-2</v>
      </c>
      <c r="AD23" s="44">
        <f t="shared" si="11"/>
        <v>0.91916558018252936</v>
      </c>
      <c r="AE23" s="44">
        <f t="shared" si="12"/>
        <v>1.5319426336375488</v>
      </c>
      <c r="AF23" s="45">
        <f t="shared" si="13"/>
        <v>11</v>
      </c>
    </row>
    <row r="24" spans="1:32" s="85" customFormat="1" ht="23.25" x14ac:dyDescent="0.5">
      <c r="A24" s="18" t="s">
        <v>28</v>
      </c>
      <c r="B24" s="19" t="s">
        <v>119</v>
      </c>
      <c r="C24" s="20">
        <v>5</v>
      </c>
      <c r="D24" s="20">
        <v>4</v>
      </c>
      <c r="E24" s="20">
        <v>3</v>
      </c>
      <c r="F24" s="20">
        <v>2</v>
      </c>
      <c r="G24" s="20">
        <v>1</v>
      </c>
      <c r="H24" s="20">
        <v>5</v>
      </c>
      <c r="I24" s="20">
        <v>4</v>
      </c>
      <c r="J24" s="20">
        <v>3</v>
      </c>
      <c r="K24" s="20">
        <v>2</v>
      </c>
      <c r="L24" s="20">
        <v>1</v>
      </c>
      <c r="M24" s="20">
        <v>5</v>
      </c>
      <c r="N24" s="20">
        <v>4</v>
      </c>
      <c r="O24" s="20">
        <v>3</v>
      </c>
      <c r="P24" s="20">
        <v>2</v>
      </c>
      <c r="Q24" s="20">
        <v>1</v>
      </c>
      <c r="R24" s="20">
        <v>5</v>
      </c>
      <c r="S24" s="20">
        <v>4</v>
      </c>
      <c r="T24" s="20">
        <v>3</v>
      </c>
      <c r="U24" s="20">
        <v>2</v>
      </c>
      <c r="V24" s="20">
        <v>1</v>
      </c>
      <c r="W24" s="20">
        <v>5</v>
      </c>
      <c r="X24" s="20">
        <v>4</v>
      </c>
      <c r="Y24" s="20">
        <v>3</v>
      </c>
      <c r="Z24" s="20">
        <v>2</v>
      </c>
      <c r="AA24" s="20">
        <v>1</v>
      </c>
      <c r="AB24" s="21">
        <v>42</v>
      </c>
      <c r="AC24" s="22">
        <f t="shared" si="10"/>
        <v>1.3689700130378096E-2</v>
      </c>
      <c r="AD24" s="23">
        <f t="shared" si="11"/>
        <v>0.82138200782268578</v>
      </c>
      <c r="AE24" s="23">
        <f t="shared" si="12"/>
        <v>1.3689700130378095</v>
      </c>
      <c r="AF24" s="24">
        <f t="shared" si="13"/>
        <v>10</v>
      </c>
    </row>
    <row r="25" spans="1:32" ht="23.25" x14ac:dyDescent="0.5">
      <c r="A25" s="4" t="s">
        <v>76</v>
      </c>
      <c r="B25" s="5" t="s">
        <v>120</v>
      </c>
      <c r="C25" s="39">
        <v>5</v>
      </c>
      <c r="D25" s="39">
        <v>4</v>
      </c>
      <c r="E25" s="39">
        <v>3</v>
      </c>
      <c r="F25" s="39">
        <v>2</v>
      </c>
      <c r="G25" s="39">
        <v>1</v>
      </c>
      <c r="H25" s="39">
        <v>5</v>
      </c>
      <c r="I25" s="39">
        <v>4</v>
      </c>
      <c r="J25" s="39">
        <v>3</v>
      </c>
      <c r="K25" s="39">
        <v>2</v>
      </c>
      <c r="L25" s="39">
        <v>1</v>
      </c>
      <c r="M25" s="39">
        <v>5</v>
      </c>
      <c r="N25" s="39">
        <v>4</v>
      </c>
      <c r="O25" s="39">
        <v>3</v>
      </c>
      <c r="P25" s="39">
        <v>2</v>
      </c>
      <c r="Q25" s="39">
        <v>1</v>
      </c>
      <c r="R25" s="39">
        <v>5</v>
      </c>
      <c r="S25" s="39">
        <v>4</v>
      </c>
      <c r="T25" s="39">
        <v>3</v>
      </c>
      <c r="U25" s="39">
        <v>2</v>
      </c>
      <c r="V25" s="39">
        <v>1</v>
      </c>
      <c r="W25" s="39">
        <v>5</v>
      </c>
      <c r="X25" s="39">
        <v>4</v>
      </c>
      <c r="Y25" s="39">
        <v>3</v>
      </c>
      <c r="Z25" s="39">
        <v>2</v>
      </c>
      <c r="AA25" s="39">
        <v>1</v>
      </c>
      <c r="AB25" s="42">
        <v>45</v>
      </c>
      <c r="AC25" s="43">
        <f t="shared" si="10"/>
        <v>1.4667535853976532E-2</v>
      </c>
      <c r="AD25" s="44">
        <f t="shared" si="11"/>
        <v>0.88005215123859193</v>
      </c>
      <c r="AE25" s="44">
        <f t="shared" si="12"/>
        <v>1.4667535853976532</v>
      </c>
      <c r="AF25" s="45">
        <f t="shared" si="13"/>
        <v>11</v>
      </c>
    </row>
    <row r="26" spans="1:32" ht="23.25" x14ac:dyDescent="0.5">
      <c r="A26" s="18" t="s">
        <v>77</v>
      </c>
      <c r="B26" s="19" t="s">
        <v>121</v>
      </c>
      <c r="C26" s="20">
        <v>5</v>
      </c>
      <c r="D26" s="20">
        <v>4</v>
      </c>
      <c r="E26" s="20">
        <v>3</v>
      </c>
      <c r="F26" s="20">
        <v>2</v>
      </c>
      <c r="G26" s="20">
        <v>1</v>
      </c>
      <c r="H26" s="20">
        <v>5</v>
      </c>
      <c r="I26" s="20">
        <v>4</v>
      </c>
      <c r="J26" s="20">
        <v>3</v>
      </c>
      <c r="K26" s="20">
        <v>2</v>
      </c>
      <c r="L26" s="20">
        <v>1</v>
      </c>
      <c r="M26" s="20">
        <v>5</v>
      </c>
      <c r="N26" s="20">
        <v>4</v>
      </c>
      <c r="O26" s="20">
        <v>3</v>
      </c>
      <c r="P26" s="20">
        <v>2</v>
      </c>
      <c r="Q26" s="20">
        <v>1</v>
      </c>
      <c r="R26" s="20">
        <v>5</v>
      </c>
      <c r="S26" s="20">
        <v>4</v>
      </c>
      <c r="T26" s="20">
        <v>3</v>
      </c>
      <c r="U26" s="20">
        <v>2</v>
      </c>
      <c r="V26" s="20">
        <v>1</v>
      </c>
      <c r="W26" s="20">
        <v>5</v>
      </c>
      <c r="X26" s="20">
        <v>4</v>
      </c>
      <c r="Y26" s="20">
        <v>3</v>
      </c>
      <c r="Z26" s="20">
        <v>2</v>
      </c>
      <c r="AA26" s="20">
        <v>1</v>
      </c>
      <c r="AB26" s="21">
        <v>41</v>
      </c>
      <c r="AC26" s="22">
        <f>AB26/$AB$87</f>
        <v>1.3363754889178618E-2</v>
      </c>
      <c r="AD26" s="23">
        <f t="shared" si="7"/>
        <v>0.80182529335071706</v>
      </c>
      <c r="AE26" s="23">
        <f t="shared" si="8"/>
        <v>1.3363754889178618</v>
      </c>
      <c r="AF26" s="24">
        <f t="shared" si="9"/>
        <v>10</v>
      </c>
    </row>
    <row r="27" spans="1:32" ht="23.25" x14ac:dyDescent="0.5">
      <c r="A27" s="59" t="s">
        <v>29</v>
      </c>
      <c r="B27" s="60" t="s">
        <v>122</v>
      </c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5"/>
      <c r="AC27" s="56"/>
      <c r="AD27" s="57"/>
      <c r="AE27" s="57"/>
      <c r="AF27" s="58"/>
    </row>
    <row r="28" spans="1:32" ht="23.25" x14ac:dyDescent="0.5">
      <c r="A28" s="4" t="s">
        <v>30</v>
      </c>
      <c r="B28" s="5" t="s">
        <v>124</v>
      </c>
      <c r="C28" s="39">
        <v>5</v>
      </c>
      <c r="D28" s="39">
        <v>4</v>
      </c>
      <c r="E28" s="39">
        <v>3</v>
      </c>
      <c r="F28" s="39">
        <v>2</v>
      </c>
      <c r="G28" s="39">
        <v>1</v>
      </c>
      <c r="H28" s="39">
        <v>5</v>
      </c>
      <c r="I28" s="39">
        <v>4</v>
      </c>
      <c r="J28" s="39">
        <v>3</v>
      </c>
      <c r="K28" s="39">
        <v>2</v>
      </c>
      <c r="L28" s="39">
        <v>1</v>
      </c>
      <c r="M28" s="39">
        <v>5</v>
      </c>
      <c r="N28" s="39">
        <v>4</v>
      </c>
      <c r="O28" s="39">
        <v>3</v>
      </c>
      <c r="P28" s="39">
        <v>2</v>
      </c>
      <c r="Q28" s="39">
        <v>1</v>
      </c>
      <c r="R28" s="39">
        <v>5</v>
      </c>
      <c r="S28" s="39">
        <v>4</v>
      </c>
      <c r="T28" s="39">
        <v>3</v>
      </c>
      <c r="U28" s="39">
        <v>2</v>
      </c>
      <c r="V28" s="39">
        <v>1</v>
      </c>
      <c r="W28" s="39">
        <v>5</v>
      </c>
      <c r="X28" s="39">
        <v>4</v>
      </c>
      <c r="Y28" s="39">
        <v>3</v>
      </c>
      <c r="Z28" s="39">
        <v>2</v>
      </c>
      <c r="AA28" s="39">
        <v>1</v>
      </c>
      <c r="AB28" s="42">
        <v>37</v>
      </c>
      <c r="AC28" s="43">
        <f>AB28/$AB$87</f>
        <v>1.2059973924380704E-2</v>
      </c>
      <c r="AD28" s="44">
        <f t="shared" ref="AD28" si="14">AC28*$AD$6</f>
        <v>0.72359843546284219</v>
      </c>
      <c r="AE28" s="44">
        <f t="shared" ref="AE28" si="15">AC28*$AE$6</f>
        <v>1.2059973924380705</v>
      </c>
      <c r="AF28" s="45">
        <f t="shared" ref="AF28" si="16">ROUND(AC28*$AF$6,0)</f>
        <v>9</v>
      </c>
    </row>
    <row r="29" spans="1:32" ht="23.25" x14ac:dyDescent="0.5">
      <c r="A29" s="18" t="s">
        <v>31</v>
      </c>
      <c r="B29" s="19" t="s">
        <v>123</v>
      </c>
      <c r="C29" s="20">
        <v>5</v>
      </c>
      <c r="D29" s="20">
        <v>4</v>
      </c>
      <c r="E29" s="20">
        <v>3</v>
      </c>
      <c r="F29" s="20">
        <v>2</v>
      </c>
      <c r="G29" s="20">
        <v>1</v>
      </c>
      <c r="H29" s="20">
        <v>5</v>
      </c>
      <c r="I29" s="20">
        <v>4</v>
      </c>
      <c r="J29" s="20">
        <v>3</v>
      </c>
      <c r="K29" s="20">
        <v>2</v>
      </c>
      <c r="L29" s="20">
        <v>1</v>
      </c>
      <c r="M29" s="20">
        <v>5</v>
      </c>
      <c r="N29" s="20">
        <v>4</v>
      </c>
      <c r="O29" s="20">
        <v>3</v>
      </c>
      <c r="P29" s="20">
        <v>2</v>
      </c>
      <c r="Q29" s="20">
        <v>1</v>
      </c>
      <c r="R29" s="20">
        <v>5</v>
      </c>
      <c r="S29" s="20">
        <v>4</v>
      </c>
      <c r="T29" s="20">
        <v>3</v>
      </c>
      <c r="U29" s="20">
        <v>2</v>
      </c>
      <c r="V29" s="20">
        <v>1</v>
      </c>
      <c r="W29" s="20">
        <v>5</v>
      </c>
      <c r="X29" s="20">
        <v>4</v>
      </c>
      <c r="Y29" s="20">
        <v>3</v>
      </c>
      <c r="Z29" s="20">
        <v>2</v>
      </c>
      <c r="AA29" s="20">
        <v>1</v>
      </c>
      <c r="AB29" s="21">
        <v>43</v>
      </c>
      <c r="AC29" s="22">
        <f>AB29/$AB$87</f>
        <v>1.4015645371577574E-2</v>
      </c>
      <c r="AD29" s="23">
        <f t="shared" ref="AD29:AD37" si="17">AC29*$AD$6</f>
        <v>0.84093872229465449</v>
      </c>
      <c r="AE29" s="23">
        <f t="shared" ref="AE29:AE37" si="18">AC29*$AE$6</f>
        <v>1.4015645371577574</v>
      </c>
      <c r="AF29" s="24">
        <f t="shared" ref="AF29:AF37" si="19">ROUND(AC29*$AF$6,0)</f>
        <v>10</v>
      </c>
    </row>
    <row r="30" spans="1:32" ht="23.25" x14ac:dyDescent="0.5">
      <c r="A30" s="4" t="s">
        <v>32</v>
      </c>
      <c r="B30" s="5" t="s">
        <v>125</v>
      </c>
      <c r="C30" s="39">
        <v>5</v>
      </c>
      <c r="D30" s="39">
        <v>4</v>
      </c>
      <c r="E30" s="39">
        <v>3</v>
      </c>
      <c r="F30" s="39">
        <v>2</v>
      </c>
      <c r="G30" s="39">
        <v>1</v>
      </c>
      <c r="H30" s="39">
        <v>5</v>
      </c>
      <c r="I30" s="39">
        <v>4</v>
      </c>
      <c r="J30" s="39">
        <v>3</v>
      </c>
      <c r="K30" s="39">
        <v>2</v>
      </c>
      <c r="L30" s="39">
        <v>1</v>
      </c>
      <c r="M30" s="39">
        <v>5</v>
      </c>
      <c r="N30" s="39">
        <v>4</v>
      </c>
      <c r="O30" s="39">
        <v>3</v>
      </c>
      <c r="P30" s="39">
        <v>2</v>
      </c>
      <c r="Q30" s="39">
        <v>1</v>
      </c>
      <c r="R30" s="39">
        <v>5</v>
      </c>
      <c r="S30" s="39">
        <v>4</v>
      </c>
      <c r="T30" s="39">
        <v>3</v>
      </c>
      <c r="U30" s="39">
        <v>2</v>
      </c>
      <c r="V30" s="39">
        <v>1</v>
      </c>
      <c r="W30" s="39">
        <v>5</v>
      </c>
      <c r="X30" s="39">
        <v>4</v>
      </c>
      <c r="Y30" s="39">
        <v>3</v>
      </c>
      <c r="Z30" s="39">
        <v>2</v>
      </c>
      <c r="AA30" s="39">
        <v>1</v>
      </c>
      <c r="AB30" s="42">
        <v>41</v>
      </c>
      <c r="AC30" s="43">
        <f>AB30/$AB$87</f>
        <v>1.3363754889178618E-2</v>
      </c>
      <c r="AD30" s="44">
        <f t="shared" si="17"/>
        <v>0.80182529335071706</v>
      </c>
      <c r="AE30" s="44">
        <f t="shared" si="18"/>
        <v>1.3363754889178618</v>
      </c>
      <c r="AF30" s="45">
        <f t="shared" si="19"/>
        <v>10</v>
      </c>
    </row>
    <row r="31" spans="1:32" ht="23.25" x14ac:dyDescent="0.5">
      <c r="A31" s="18" t="s">
        <v>33</v>
      </c>
      <c r="B31" s="19" t="s">
        <v>124</v>
      </c>
      <c r="C31" s="20">
        <v>5</v>
      </c>
      <c r="D31" s="20">
        <v>4</v>
      </c>
      <c r="E31" s="20">
        <v>3</v>
      </c>
      <c r="F31" s="20">
        <v>2</v>
      </c>
      <c r="G31" s="20">
        <v>1</v>
      </c>
      <c r="H31" s="20">
        <v>5</v>
      </c>
      <c r="I31" s="20">
        <v>4</v>
      </c>
      <c r="J31" s="20">
        <v>3</v>
      </c>
      <c r="K31" s="20">
        <v>2</v>
      </c>
      <c r="L31" s="20">
        <v>1</v>
      </c>
      <c r="M31" s="20">
        <v>5</v>
      </c>
      <c r="N31" s="20">
        <v>4</v>
      </c>
      <c r="O31" s="20">
        <v>3</v>
      </c>
      <c r="P31" s="20">
        <v>2</v>
      </c>
      <c r="Q31" s="20">
        <v>1</v>
      </c>
      <c r="R31" s="20">
        <v>5</v>
      </c>
      <c r="S31" s="20">
        <v>4</v>
      </c>
      <c r="T31" s="20">
        <v>3</v>
      </c>
      <c r="U31" s="20">
        <v>2</v>
      </c>
      <c r="V31" s="20">
        <v>1</v>
      </c>
      <c r="W31" s="20">
        <v>5</v>
      </c>
      <c r="X31" s="20">
        <v>4</v>
      </c>
      <c r="Y31" s="20">
        <v>3</v>
      </c>
      <c r="Z31" s="20">
        <v>2</v>
      </c>
      <c r="AA31" s="20">
        <v>1</v>
      </c>
      <c r="AB31" s="21">
        <v>43</v>
      </c>
      <c r="AC31" s="22">
        <f>AB31/$AB$87</f>
        <v>1.4015645371577574E-2</v>
      </c>
      <c r="AD31" s="23">
        <f t="shared" si="17"/>
        <v>0.84093872229465449</v>
      </c>
      <c r="AE31" s="23">
        <f t="shared" si="18"/>
        <v>1.4015645371577574</v>
      </c>
      <c r="AF31" s="24">
        <f t="shared" si="19"/>
        <v>10</v>
      </c>
    </row>
    <row r="32" spans="1:32" s="83" customFormat="1" ht="23.25" x14ac:dyDescent="0.5">
      <c r="A32" s="78" t="s">
        <v>34</v>
      </c>
      <c r="B32" s="79" t="s">
        <v>126</v>
      </c>
      <c r="C32" s="6">
        <v>5</v>
      </c>
      <c r="D32" s="6">
        <v>4</v>
      </c>
      <c r="E32" s="6">
        <v>3</v>
      </c>
      <c r="F32" s="6">
        <v>2</v>
      </c>
      <c r="G32" s="6">
        <v>1</v>
      </c>
      <c r="H32" s="6">
        <v>5</v>
      </c>
      <c r="I32" s="6">
        <v>4</v>
      </c>
      <c r="J32" s="6">
        <v>3</v>
      </c>
      <c r="K32" s="6">
        <v>2</v>
      </c>
      <c r="L32" s="6">
        <v>1</v>
      </c>
      <c r="M32" s="6">
        <v>5</v>
      </c>
      <c r="N32" s="6">
        <v>4</v>
      </c>
      <c r="O32" s="6">
        <v>3</v>
      </c>
      <c r="P32" s="6">
        <v>2</v>
      </c>
      <c r="Q32" s="6">
        <v>1</v>
      </c>
      <c r="R32" s="6">
        <v>5</v>
      </c>
      <c r="S32" s="6">
        <v>4</v>
      </c>
      <c r="T32" s="6">
        <v>3</v>
      </c>
      <c r="U32" s="6">
        <v>2</v>
      </c>
      <c r="V32" s="6">
        <v>1</v>
      </c>
      <c r="W32" s="6">
        <v>5</v>
      </c>
      <c r="X32" s="6">
        <v>4</v>
      </c>
      <c r="Y32" s="6">
        <v>3</v>
      </c>
      <c r="Z32" s="6">
        <v>2</v>
      </c>
      <c r="AA32" s="6">
        <v>1</v>
      </c>
      <c r="AB32" s="8">
        <v>45</v>
      </c>
      <c r="AC32" s="80">
        <f t="shared" ref="AC32:AC35" si="20">AB32/$AB$87</f>
        <v>1.4667535853976532E-2</v>
      </c>
      <c r="AD32" s="81">
        <f t="shared" ref="AD32:AD35" si="21">AC32*$AD$6</f>
        <v>0.88005215123859193</v>
      </c>
      <c r="AE32" s="81">
        <f t="shared" ref="AE32:AE35" si="22">AC32*$AE$6</f>
        <v>1.4667535853976532</v>
      </c>
      <c r="AF32" s="82">
        <f t="shared" ref="AF32:AF35" si="23">ROUND(AC32*$AF$6,0)</f>
        <v>11</v>
      </c>
    </row>
    <row r="33" spans="1:32" s="85" customFormat="1" ht="23.25" x14ac:dyDescent="0.5">
      <c r="A33" s="18" t="s">
        <v>35</v>
      </c>
      <c r="B33" s="19" t="s">
        <v>127</v>
      </c>
      <c r="C33" s="20">
        <v>5</v>
      </c>
      <c r="D33" s="20">
        <v>4</v>
      </c>
      <c r="E33" s="20">
        <v>3</v>
      </c>
      <c r="F33" s="20">
        <v>2</v>
      </c>
      <c r="G33" s="20">
        <v>1</v>
      </c>
      <c r="H33" s="20">
        <v>5</v>
      </c>
      <c r="I33" s="20">
        <v>4</v>
      </c>
      <c r="J33" s="20">
        <v>3</v>
      </c>
      <c r="K33" s="20">
        <v>2</v>
      </c>
      <c r="L33" s="20">
        <v>1</v>
      </c>
      <c r="M33" s="20">
        <v>5</v>
      </c>
      <c r="N33" s="20">
        <v>4</v>
      </c>
      <c r="O33" s="20">
        <v>3</v>
      </c>
      <c r="P33" s="20">
        <v>2</v>
      </c>
      <c r="Q33" s="20">
        <v>1</v>
      </c>
      <c r="R33" s="20">
        <v>5</v>
      </c>
      <c r="S33" s="20">
        <v>4</v>
      </c>
      <c r="T33" s="20">
        <v>3</v>
      </c>
      <c r="U33" s="20">
        <v>2</v>
      </c>
      <c r="V33" s="20">
        <v>1</v>
      </c>
      <c r="W33" s="20">
        <v>5</v>
      </c>
      <c r="X33" s="20">
        <v>4</v>
      </c>
      <c r="Y33" s="20">
        <v>3</v>
      </c>
      <c r="Z33" s="20">
        <v>2</v>
      </c>
      <c r="AA33" s="20">
        <v>1</v>
      </c>
      <c r="AB33" s="21">
        <v>47</v>
      </c>
      <c r="AC33" s="22">
        <f t="shared" si="20"/>
        <v>1.5319426336375489E-2</v>
      </c>
      <c r="AD33" s="23">
        <f t="shared" si="21"/>
        <v>0.91916558018252936</v>
      </c>
      <c r="AE33" s="23">
        <f t="shared" si="22"/>
        <v>1.5319426336375488</v>
      </c>
      <c r="AF33" s="24">
        <f t="shared" si="23"/>
        <v>11</v>
      </c>
    </row>
    <row r="34" spans="1:32" s="83" customFormat="1" ht="23.25" x14ac:dyDescent="0.5">
      <c r="A34" s="78" t="s">
        <v>78</v>
      </c>
      <c r="B34" s="79" t="s">
        <v>128</v>
      </c>
      <c r="C34" s="6">
        <v>5</v>
      </c>
      <c r="D34" s="6">
        <v>4</v>
      </c>
      <c r="E34" s="6">
        <v>3</v>
      </c>
      <c r="F34" s="6">
        <v>2</v>
      </c>
      <c r="G34" s="6">
        <v>1</v>
      </c>
      <c r="H34" s="6">
        <v>5</v>
      </c>
      <c r="I34" s="6">
        <v>4</v>
      </c>
      <c r="J34" s="6">
        <v>3</v>
      </c>
      <c r="K34" s="6">
        <v>2</v>
      </c>
      <c r="L34" s="6">
        <v>1</v>
      </c>
      <c r="M34" s="6">
        <v>5</v>
      </c>
      <c r="N34" s="6">
        <v>4</v>
      </c>
      <c r="O34" s="6">
        <v>3</v>
      </c>
      <c r="P34" s="6">
        <v>2</v>
      </c>
      <c r="Q34" s="6">
        <v>1</v>
      </c>
      <c r="R34" s="6">
        <v>5</v>
      </c>
      <c r="S34" s="6">
        <v>4</v>
      </c>
      <c r="T34" s="6">
        <v>3</v>
      </c>
      <c r="U34" s="6">
        <v>2</v>
      </c>
      <c r="V34" s="6">
        <v>1</v>
      </c>
      <c r="W34" s="6">
        <v>5</v>
      </c>
      <c r="X34" s="6">
        <v>4</v>
      </c>
      <c r="Y34" s="6">
        <v>3</v>
      </c>
      <c r="Z34" s="6">
        <v>2</v>
      </c>
      <c r="AA34" s="6">
        <v>1</v>
      </c>
      <c r="AB34" s="8">
        <v>39</v>
      </c>
      <c r="AC34" s="80">
        <f t="shared" si="20"/>
        <v>1.2711864406779662E-2</v>
      </c>
      <c r="AD34" s="81">
        <f t="shared" si="21"/>
        <v>0.76271186440677974</v>
      </c>
      <c r="AE34" s="81">
        <f t="shared" si="22"/>
        <v>1.2711864406779663</v>
      </c>
      <c r="AF34" s="82">
        <f t="shared" si="23"/>
        <v>9</v>
      </c>
    </row>
    <row r="35" spans="1:32" ht="23.25" x14ac:dyDescent="0.5">
      <c r="A35" s="18" t="s">
        <v>79</v>
      </c>
      <c r="B35" s="19" t="s">
        <v>129</v>
      </c>
      <c r="C35" s="20">
        <v>5</v>
      </c>
      <c r="D35" s="20">
        <v>4</v>
      </c>
      <c r="E35" s="20">
        <v>3</v>
      </c>
      <c r="F35" s="20">
        <v>2</v>
      </c>
      <c r="G35" s="20">
        <v>1</v>
      </c>
      <c r="H35" s="20">
        <v>5</v>
      </c>
      <c r="I35" s="20">
        <v>4</v>
      </c>
      <c r="J35" s="20">
        <v>3</v>
      </c>
      <c r="K35" s="20">
        <v>2</v>
      </c>
      <c r="L35" s="20">
        <v>1</v>
      </c>
      <c r="M35" s="20">
        <v>5</v>
      </c>
      <c r="N35" s="20">
        <v>4</v>
      </c>
      <c r="O35" s="20">
        <v>3</v>
      </c>
      <c r="P35" s="20">
        <v>2</v>
      </c>
      <c r="Q35" s="20">
        <v>1</v>
      </c>
      <c r="R35" s="20">
        <v>5</v>
      </c>
      <c r="S35" s="20">
        <v>4</v>
      </c>
      <c r="T35" s="20">
        <v>3</v>
      </c>
      <c r="U35" s="20">
        <v>2</v>
      </c>
      <c r="V35" s="20">
        <v>1</v>
      </c>
      <c r="W35" s="20">
        <v>5</v>
      </c>
      <c r="X35" s="20">
        <v>4</v>
      </c>
      <c r="Y35" s="20">
        <v>3</v>
      </c>
      <c r="Z35" s="20">
        <v>2</v>
      </c>
      <c r="AA35" s="20">
        <v>1</v>
      </c>
      <c r="AB35" s="21">
        <v>41</v>
      </c>
      <c r="AC35" s="22">
        <f t="shared" si="20"/>
        <v>1.3363754889178618E-2</v>
      </c>
      <c r="AD35" s="23">
        <f t="shared" si="21"/>
        <v>0.80182529335071706</v>
      </c>
      <c r="AE35" s="23">
        <f t="shared" si="22"/>
        <v>1.3363754889178618</v>
      </c>
      <c r="AF35" s="24">
        <f t="shared" si="23"/>
        <v>10</v>
      </c>
    </row>
    <row r="36" spans="1:32" ht="23.25" x14ac:dyDescent="0.5">
      <c r="A36" s="4" t="s">
        <v>80</v>
      </c>
      <c r="B36" s="5" t="s">
        <v>130</v>
      </c>
      <c r="C36" s="39">
        <v>5</v>
      </c>
      <c r="D36" s="39">
        <v>4</v>
      </c>
      <c r="E36" s="39">
        <v>3</v>
      </c>
      <c r="F36" s="39">
        <v>2</v>
      </c>
      <c r="G36" s="39">
        <v>1</v>
      </c>
      <c r="H36" s="39">
        <v>5</v>
      </c>
      <c r="I36" s="39">
        <v>4</v>
      </c>
      <c r="J36" s="39">
        <v>3</v>
      </c>
      <c r="K36" s="39">
        <v>2</v>
      </c>
      <c r="L36" s="39">
        <v>1</v>
      </c>
      <c r="M36" s="39">
        <v>5</v>
      </c>
      <c r="N36" s="39">
        <v>4</v>
      </c>
      <c r="O36" s="39">
        <v>3</v>
      </c>
      <c r="P36" s="39">
        <v>2</v>
      </c>
      <c r="Q36" s="39">
        <v>1</v>
      </c>
      <c r="R36" s="39">
        <v>5</v>
      </c>
      <c r="S36" s="39">
        <v>4</v>
      </c>
      <c r="T36" s="39">
        <v>3</v>
      </c>
      <c r="U36" s="39">
        <v>2</v>
      </c>
      <c r="V36" s="39">
        <v>1</v>
      </c>
      <c r="W36" s="39">
        <v>5</v>
      </c>
      <c r="X36" s="39">
        <v>4</v>
      </c>
      <c r="Y36" s="39">
        <v>3</v>
      </c>
      <c r="Z36" s="39">
        <v>2</v>
      </c>
      <c r="AA36" s="39">
        <v>1</v>
      </c>
      <c r="AB36" s="42">
        <v>36</v>
      </c>
      <c r="AC36" s="43">
        <f>AB36/$AB$87</f>
        <v>1.1734028683181226E-2</v>
      </c>
      <c r="AD36" s="44">
        <f t="shared" si="17"/>
        <v>0.70404172099087359</v>
      </c>
      <c r="AE36" s="44">
        <f t="shared" si="18"/>
        <v>1.1734028683181226</v>
      </c>
      <c r="AF36" s="45">
        <f t="shared" si="19"/>
        <v>8</v>
      </c>
    </row>
    <row r="37" spans="1:32" ht="23.25" x14ac:dyDescent="0.5">
      <c r="A37" s="18" t="s">
        <v>81</v>
      </c>
      <c r="B37" s="26" t="s">
        <v>110</v>
      </c>
      <c r="C37" s="20">
        <v>5</v>
      </c>
      <c r="D37" s="20">
        <v>4</v>
      </c>
      <c r="E37" s="20">
        <v>3</v>
      </c>
      <c r="F37" s="20">
        <v>2</v>
      </c>
      <c r="G37" s="20">
        <v>1</v>
      </c>
      <c r="H37" s="20">
        <v>5</v>
      </c>
      <c r="I37" s="20">
        <v>4</v>
      </c>
      <c r="J37" s="20">
        <v>3</v>
      </c>
      <c r="K37" s="20">
        <v>2</v>
      </c>
      <c r="L37" s="20">
        <v>1</v>
      </c>
      <c r="M37" s="20">
        <v>5</v>
      </c>
      <c r="N37" s="20">
        <v>4</v>
      </c>
      <c r="O37" s="20">
        <v>3</v>
      </c>
      <c r="P37" s="20">
        <v>2</v>
      </c>
      <c r="Q37" s="20">
        <v>1</v>
      </c>
      <c r="R37" s="20">
        <v>5</v>
      </c>
      <c r="S37" s="20">
        <v>4</v>
      </c>
      <c r="T37" s="20">
        <v>3</v>
      </c>
      <c r="U37" s="20">
        <v>2</v>
      </c>
      <c r="V37" s="20">
        <v>1</v>
      </c>
      <c r="W37" s="20">
        <v>5</v>
      </c>
      <c r="X37" s="20">
        <v>4</v>
      </c>
      <c r="Y37" s="20">
        <v>3</v>
      </c>
      <c r="Z37" s="20">
        <v>2</v>
      </c>
      <c r="AA37" s="20">
        <v>1</v>
      </c>
      <c r="AB37" s="70">
        <v>42</v>
      </c>
      <c r="AC37" s="71">
        <f>AB37/$AB$87</f>
        <v>1.3689700130378096E-2</v>
      </c>
      <c r="AD37" s="72">
        <f t="shared" si="17"/>
        <v>0.82138200782268578</v>
      </c>
      <c r="AE37" s="72">
        <f t="shared" si="18"/>
        <v>1.3689700130378095</v>
      </c>
      <c r="AF37" s="74">
        <f t="shared" si="19"/>
        <v>10</v>
      </c>
    </row>
    <row r="38" spans="1:32" ht="23.25" x14ac:dyDescent="0.5">
      <c r="A38" s="59" t="s">
        <v>36</v>
      </c>
      <c r="B38" s="60" t="s">
        <v>131</v>
      </c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5"/>
      <c r="AC38" s="56"/>
      <c r="AD38" s="57"/>
      <c r="AE38" s="57"/>
      <c r="AF38" s="58"/>
    </row>
    <row r="39" spans="1:32" ht="23.25" x14ac:dyDescent="0.5">
      <c r="A39" s="4" t="s">
        <v>37</v>
      </c>
      <c r="B39" s="5" t="s">
        <v>132</v>
      </c>
      <c r="C39" s="39">
        <v>5</v>
      </c>
      <c r="D39" s="39">
        <v>4</v>
      </c>
      <c r="E39" s="39">
        <v>3</v>
      </c>
      <c r="F39" s="39">
        <v>2</v>
      </c>
      <c r="G39" s="39">
        <v>1</v>
      </c>
      <c r="H39" s="39">
        <v>5</v>
      </c>
      <c r="I39" s="39">
        <v>4</v>
      </c>
      <c r="J39" s="39">
        <v>3</v>
      </c>
      <c r="K39" s="39">
        <v>2</v>
      </c>
      <c r="L39" s="39">
        <v>1</v>
      </c>
      <c r="M39" s="39">
        <v>5</v>
      </c>
      <c r="N39" s="39">
        <v>4</v>
      </c>
      <c r="O39" s="39">
        <v>3</v>
      </c>
      <c r="P39" s="39">
        <v>2</v>
      </c>
      <c r="Q39" s="39">
        <v>1</v>
      </c>
      <c r="R39" s="39">
        <v>5</v>
      </c>
      <c r="S39" s="39">
        <v>4</v>
      </c>
      <c r="T39" s="39">
        <v>3</v>
      </c>
      <c r="U39" s="39">
        <v>2</v>
      </c>
      <c r="V39" s="39">
        <v>1</v>
      </c>
      <c r="W39" s="39">
        <v>5</v>
      </c>
      <c r="X39" s="39">
        <v>4</v>
      </c>
      <c r="Y39" s="39">
        <v>3</v>
      </c>
      <c r="Z39" s="39">
        <v>2</v>
      </c>
      <c r="AA39" s="6">
        <v>1</v>
      </c>
      <c r="AB39" s="42">
        <v>40</v>
      </c>
      <c r="AC39" s="43">
        <f>AB39/$AB$87</f>
        <v>1.303780964797914E-2</v>
      </c>
      <c r="AD39" s="44">
        <f t="shared" ref="AD39:AD86" si="24">AC39*$AD$6</f>
        <v>0.78226857887874846</v>
      </c>
      <c r="AE39" s="44">
        <f t="shared" ref="AE39:AE86" si="25">AC39*$AE$6</f>
        <v>1.3037809647979139</v>
      </c>
      <c r="AF39" s="45">
        <f t="shared" ref="AF39:AF86" si="26">ROUND(AC39*$AF$6,0)</f>
        <v>9</v>
      </c>
    </row>
    <row r="40" spans="1:32" ht="23.25" x14ac:dyDescent="0.5">
      <c r="A40" s="18" t="s">
        <v>38</v>
      </c>
      <c r="B40" s="19" t="s">
        <v>133</v>
      </c>
      <c r="C40" s="20">
        <v>5</v>
      </c>
      <c r="D40" s="20">
        <v>4</v>
      </c>
      <c r="E40" s="20">
        <v>3</v>
      </c>
      <c r="F40" s="20">
        <v>2</v>
      </c>
      <c r="G40" s="20">
        <v>1</v>
      </c>
      <c r="H40" s="20">
        <v>5</v>
      </c>
      <c r="I40" s="20">
        <v>4</v>
      </c>
      <c r="J40" s="20">
        <v>3</v>
      </c>
      <c r="K40" s="20">
        <v>2</v>
      </c>
      <c r="L40" s="20">
        <v>1</v>
      </c>
      <c r="M40" s="20">
        <v>5</v>
      </c>
      <c r="N40" s="20">
        <v>4</v>
      </c>
      <c r="O40" s="20">
        <v>3</v>
      </c>
      <c r="P40" s="20">
        <v>2</v>
      </c>
      <c r="Q40" s="20">
        <v>1</v>
      </c>
      <c r="R40" s="20">
        <v>5</v>
      </c>
      <c r="S40" s="20">
        <v>4</v>
      </c>
      <c r="T40" s="20">
        <v>3</v>
      </c>
      <c r="U40" s="20">
        <v>2</v>
      </c>
      <c r="V40" s="20">
        <v>1</v>
      </c>
      <c r="W40" s="20">
        <v>5</v>
      </c>
      <c r="X40" s="20">
        <v>4</v>
      </c>
      <c r="Y40" s="20">
        <v>3</v>
      </c>
      <c r="Z40" s="20">
        <v>2</v>
      </c>
      <c r="AA40" s="20">
        <v>1</v>
      </c>
      <c r="AB40" s="21">
        <v>38</v>
      </c>
      <c r="AC40" s="22">
        <f>AB40/$AB$87</f>
        <v>1.2385919165580182E-2</v>
      </c>
      <c r="AD40" s="23">
        <f t="shared" si="24"/>
        <v>0.74315514993481091</v>
      </c>
      <c r="AE40" s="23">
        <f t="shared" si="25"/>
        <v>1.2385919165580181</v>
      </c>
      <c r="AF40" s="24">
        <f t="shared" si="26"/>
        <v>9</v>
      </c>
    </row>
    <row r="41" spans="1:32" ht="23.25" x14ac:dyDescent="0.5">
      <c r="A41" s="4" t="s">
        <v>39</v>
      </c>
      <c r="B41" s="5" t="s">
        <v>134</v>
      </c>
      <c r="C41" s="39">
        <v>5</v>
      </c>
      <c r="D41" s="39">
        <v>4</v>
      </c>
      <c r="E41" s="39">
        <v>3</v>
      </c>
      <c r="F41" s="39">
        <v>2</v>
      </c>
      <c r="G41" s="39">
        <v>1</v>
      </c>
      <c r="H41" s="39">
        <v>5</v>
      </c>
      <c r="I41" s="39">
        <v>4</v>
      </c>
      <c r="J41" s="39">
        <v>3</v>
      </c>
      <c r="K41" s="39">
        <v>2</v>
      </c>
      <c r="L41" s="39">
        <v>1</v>
      </c>
      <c r="M41" s="39">
        <v>5</v>
      </c>
      <c r="N41" s="39">
        <v>4</v>
      </c>
      <c r="O41" s="39">
        <v>3</v>
      </c>
      <c r="P41" s="39">
        <v>2</v>
      </c>
      <c r="Q41" s="39">
        <v>1</v>
      </c>
      <c r="R41" s="39">
        <v>5</v>
      </c>
      <c r="S41" s="39">
        <v>4</v>
      </c>
      <c r="T41" s="39">
        <v>3</v>
      </c>
      <c r="U41" s="39">
        <v>2</v>
      </c>
      <c r="V41" s="39">
        <v>1</v>
      </c>
      <c r="W41" s="39">
        <v>5</v>
      </c>
      <c r="X41" s="39">
        <v>4</v>
      </c>
      <c r="Y41" s="39">
        <v>3</v>
      </c>
      <c r="Z41" s="39">
        <v>2</v>
      </c>
      <c r="AA41" s="6">
        <v>1</v>
      </c>
      <c r="AB41" s="42">
        <v>43</v>
      </c>
      <c r="AC41" s="43">
        <f>AB41/$AB$87</f>
        <v>1.4015645371577574E-2</v>
      </c>
      <c r="AD41" s="44">
        <f t="shared" si="24"/>
        <v>0.84093872229465449</v>
      </c>
      <c r="AE41" s="44">
        <f t="shared" si="25"/>
        <v>1.4015645371577574</v>
      </c>
      <c r="AF41" s="45">
        <f t="shared" si="26"/>
        <v>10</v>
      </c>
    </row>
    <row r="42" spans="1:32" ht="23.25" x14ac:dyDescent="0.5">
      <c r="A42" s="18" t="s">
        <v>40</v>
      </c>
      <c r="B42" s="19" t="s">
        <v>135</v>
      </c>
      <c r="C42" s="20">
        <v>5</v>
      </c>
      <c r="D42" s="20">
        <v>4</v>
      </c>
      <c r="E42" s="20">
        <v>3</v>
      </c>
      <c r="F42" s="20">
        <v>2</v>
      </c>
      <c r="G42" s="20">
        <v>1</v>
      </c>
      <c r="H42" s="20">
        <v>5</v>
      </c>
      <c r="I42" s="20">
        <v>4</v>
      </c>
      <c r="J42" s="20">
        <v>3</v>
      </c>
      <c r="K42" s="20">
        <v>2</v>
      </c>
      <c r="L42" s="20">
        <v>1</v>
      </c>
      <c r="M42" s="20">
        <v>5</v>
      </c>
      <c r="N42" s="20">
        <v>4</v>
      </c>
      <c r="O42" s="20">
        <v>3</v>
      </c>
      <c r="P42" s="20">
        <v>2</v>
      </c>
      <c r="Q42" s="20">
        <v>1</v>
      </c>
      <c r="R42" s="20">
        <v>5</v>
      </c>
      <c r="S42" s="20">
        <v>4</v>
      </c>
      <c r="T42" s="20">
        <v>3</v>
      </c>
      <c r="U42" s="20">
        <v>2</v>
      </c>
      <c r="V42" s="20">
        <v>1</v>
      </c>
      <c r="W42" s="20">
        <v>5</v>
      </c>
      <c r="X42" s="20">
        <v>4</v>
      </c>
      <c r="Y42" s="20">
        <v>3</v>
      </c>
      <c r="Z42" s="20">
        <v>2</v>
      </c>
      <c r="AA42" s="20">
        <v>1</v>
      </c>
      <c r="AB42" s="21">
        <v>42</v>
      </c>
      <c r="AC42" s="22">
        <f>AB42/$AB$87</f>
        <v>1.3689700130378096E-2</v>
      </c>
      <c r="AD42" s="23">
        <f t="shared" si="24"/>
        <v>0.82138200782268578</v>
      </c>
      <c r="AE42" s="23">
        <f t="shared" si="25"/>
        <v>1.3689700130378095</v>
      </c>
      <c r="AF42" s="24">
        <f t="shared" si="26"/>
        <v>10</v>
      </c>
    </row>
    <row r="43" spans="1:32" s="83" customFormat="1" ht="23.25" x14ac:dyDescent="0.5">
      <c r="A43" s="78" t="s">
        <v>41</v>
      </c>
      <c r="B43" s="5" t="s">
        <v>136</v>
      </c>
      <c r="C43" s="6">
        <v>5</v>
      </c>
      <c r="D43" s="6">
        <v>4</v>
      </c>
      <c r="E43" s="6">
        <v>3</v>
      </c>
      <c r="F43" s="6">
        <v>2</v>
      </c>
      <c r="G43" s="6">
        <v>1</v>
      </c>
      <c r="H43" s="6">
        <v>5</v>
      </c>
      <c r="I43" s="6">
        <v>4</v>
      </c>
      <c r="J43" s="6">
        <v>3</v>
      </c>
      <c r="K43" s="6">
        <v>2</v>
      </c>
      <c r="L43" s="6">
        <v>1</v>
      </c>
      <c r="M43" s="6">
        <v>5</v>
      </c>
      <c r="N43" s="6">
        <v>4</v>
      </c>
      <c r="O43" s="6">
        <v>3</v>
      </c>
      <c r="P43" s="6">
        <v>2</v>
      </c>
      <c r="Q43" s="6">
        <v>1</v>
      </c>
      <c r="R43" s="6">
        <v>5</v>
      </c>
      <c r="S43" s="6">
        <v>4</v>
      </c>
      <c r="T43" s="6">
        <v>3</v>
      </c>
      <c r="U43" s="6">
        <v>2</v>
      </c>
      <c r="V43" s="6">
        <v>1</v>
      </c>
      <c r="W43" s="6">
        <v>5</v>
      </c>
      <c r="X43" s="6">
        <v>4</v>
      </c>
      <c r="Y43" s="6">
        <v>3</v>
      </c>
      <c r="Z43" s="6">
        <v>2</v>
      </c>
      <c r="AA43" s="6">
        <v>1</v>
      </c>
      <c r="AB43" s="8">
        <v>42</v>
      </c>
      <c r="AC43" s="80">
        <f t="shared" ref="AC43:AC44" si="27">AB43/$AB$87</f>
        <v>1.3689700130378096E-2</v>
      </c>
      <c r="AD43" s="81">
        <f t="shared" ref="AD43:AD44" si="28">AC43*$AD$6</f>
        <v>0.82138200782268578</v>
      </c>
      <c r="AE43" s="81">
        <f t="shared" ref="AE43:AE44" si="29">AC43*$AE$6</f>
        <v>1.3689700130378095</v>
      </c>
      <c r="AF43" s="82">
        <f t="shared" ref="AF43:AF44" si="30">ROUND(AC43*$AF$6,0)</f>
        <v>10</v>
      </c>
    </row>
    <row r="44" spans="1:32" ht="23.25" x14ac:dyDescent="0.5">
      <c r="A44" s="18" t="s">
        <v>42</v>
      </c>
      <c r="B44" s="19" t="s">
        <v>137</v>
      </c>
      <c r="C44" s="20">
        <v>5</v>
      </c>
      <c r="D44" s="20">
        <v>4</v>
      </c>
      <c r="E44" s="20">
        <v>3</v>
      </c>
      <c r="F44" s="20">
        <v>2</v>
      </c>
      <c r="G44" s="20">
        <v>1</v>
      </c>
      <c r="H44" s="20">
        <v>5</v>
      </c>
      <c r="I44" s="20">
        <v>4</v>
      </c>
      <c r="J44" s="20">
        <v>3</v>
      </c>
      <c r="K44" s="20">
        <v>2</v>
      </c>
      <c r="L44" s="20">
        <v>1</v>
      </c>
      <c r="M44" s="20">
        <v>5</v>
      </c>
      <c r="N44" s="20">
        <v>4</v>
      </c>
      <c r="O44" s="20">
        <v>3</v>
      </c>
      <c r="P44" s="20">
        <v>2</v>
      </c>
      <c r="Q44" s="20">
        <v>1</v>
      </c>
      <c r="R44" s="20">
        <v>5</v>
      </c>
      <c r="S44" s="20">
        <v>4</v>
      </c>
      <c r="T44" s="20">
        <v>3</v>
      </c>
      <c r="U44" s="20">
        <v>2</v>
      </c>
      <c r="V44" s="20">
        <v>1</v>
      </c>
      <c r="W44" s="20">
        <v>5</v>
      </c>
      <c r="X44" s="20">
        <v>4</v>
      </c>
      <c r="Y44" s="20">
        <v>3</v>
      </c>
      <c r="Z44" s="20">
        <v>2</v>
      </c>
      <c r="AA44" s="20">
        <v>1</v>
      </c>
      <c r="AB44" s="21">
        <v>34</v>
      </c>
      <c r="AC44" s="22">
        <f t="shared" si="27"/>
        <v>1.1082138200782269E-2</v>
      </c>
      <c r="AD44" s="23">
        <f t="shared" si="28"/>
        <v>0.66492829204693615</v>
      </c>
      <c r="AE44" s="23">
        <f t="shared" si="29"/>
        <v>1.108213820078227</v>
      </c>
      <c r="AF44" s="24">
        <f t="shared" si="30"/>
        <v>8</v>
      </c>
    </row>
    <row r="45" spans="1:32" ht="23.25" x14ac:dyDescent="0.5">
      <c r="A45" s="4" t="s">
        <v>82</v>
      </c>
      <c r="B45" s="41" t="s">
        <v>138</v>
      </c>
      <c r="C45" s="39">
        <v>5</v>
      </c>
      <c r="D45" s="39">
        <v>4</v>
      </c>
      <c r="E45" s="39">
        <v>3</v>
      </c>
      <c r="F45" s="39">
        <v>2</v>
      </c>
      <c r="G45" s="39">
        <v>1</v>
      </c>
      <c r="H45" s="39">
        <v>5</v>
      </c>
      <c r="I45" s="39">
        <v>4</v>
      </c>
      <c r="J45" s="39">
        <v>3</v>
      </c>
      <c r="K45" s="39">
        <v>2</v>
      </c>
      <c r="L45" s="39">
        <v>1</v>
      </c>
      <c r="M45" s="39">
        <v>5</v>
      </c>
      <c r="N45" s="39">
        <v>4</v>
      </c>
      <c r="O45" s="39">
        <v>3</v>
      </c>
      <c r="P45" s="39">
        <v>2</v>
      </c>
      <c r="Q45" s="39">
        <v>1</v>
      </c>
      <c r="R45" s="39">
        <v>5</v>
      </c>
      <c r="S45" s="39">
        <v>4</v>
      </c>
      <c r="T45" s="39">
        <v>3</v>
      </c>
      <c r="U45" s="39">
        <v>2</v>
      </c>
      <c r="V45" s="39">
        <v>1</v>
      </c>
      <c r="W45" s="39">
        <v>5</v>
      </c>
      <c r="X45" s="39">
        <v>4</v>
      </c>
      <c r="Y45" s="39">
        <v>3</v>
      </c>
      <c r="Z45" s="39">
        <v>2</v>
      </c>
      <c r="AA45" s="6">
        <v>1</v>
      </c>
      <c r="AB45" s="42">
        <v>36</v>
      </c>
      <c r="AC45" s="43">
        <f>AB45/$AB$87</f>
        <v>1.1734028683181226E-2</v>
      </c>
      <c r="AD45" s="44">
        <f t="shared" si="24"/>
        <v>0.70404172099087359</v>
      </c>
      <c r="AE45" s="44">
        <f t="shared" si="25"/>
        <v>1.1734028683181226</v>
      </c>
      <c r="AF45" s="45">
        <f t="shared" si="26"/>
        <v>8</v>
      </c>
    </row>
    <row r="46" spans="1:32" ht="23.25" x14ac:dyDescent="0.5">
      <c r="A46" s="18" t="s">
        <v>83</v>
      </c>
      <c r="B46" s="26" t="s">
        <v>139</v>
      </c>
      <c r="C46" s="20">
        <v>5</v>
      </c>
      <c r="D46" s="20">
        <v>4</v>
      </c>
      <c r="E46" s="20">
        <v>3</v>
      </c>
      <c r="F46" s="20">
        <v>2</v>
      </c>
      <c r="G46" s="20">
        <v>1</v>
      </c>
      <c r="H46" s="20">
        <v>5</v>
      </c>
      <c r="I46" s="20">
        <v>4</v>
      </c>
      <c r="J46" s="20">
        <v>3</v>
      </c>
      <c r="K46" s="20">
        <v>2</v>
      </c>
      <c r="L46" s="20">
        <v>1</v>
      </c>
      <c r="M46" s="20">
        <v>5</v>
      </c>
      <c r="N46" s="20">
        <v>4</v>
      </c>
      <c r="O46" s="20">
        <v>3</v>
      </c>
      <c r="P46" s="20">
        <v>2</v>
      </c>
      <c r="Q46" s="20">
        <v>1</v>
      </c>
      <c r="R46" s="20">
        <v>5</v>
      </c>
      <c r="S46" s="20">
        <v>4</v>
      </c>
      <c r="T46" s="20">
        <v>3</v>
      </c>
      <c r="U46" s="20">
        <v>2</v>
      </c>
      <c r="V46" s="20">
        <v>1</v>
      </c>
      <c r="W46" s="20">
        <v>5</v>
      </c>
      <c r="X46" s="20">
        <v>4</v>
      </c>
      <c r="Y46" s="20">
        <v>3</v>
      </c>
      <c r="Z46" s="20">
        <v>2</v>
      </c>
      <c r="AA46" s="20">
        <v>1</v>
      </c>
      <c r="AB46" s="70">
        <v>37</v>
      </c>
      <c r="AC46" s="71">
        <f>AB46/$AB$87</f>
        <v>1.2059973924380704E-2</v>
      </c>
      <c r="AD46" s="72">
        <f t="shared" si="24"/>
        <v>0.72359843546284219</v>
      </c>
      <c r="AE46" s="72">
        <f t="shared" si="25"/>
        <v>1.2059973924380705</v>
      </c>
      <c r="AF46" s="74">
        <f t="shared" si="26"/>
        <v>9</v>
      </c>
    </row>
    <row r="47" spans="1:32" ht="23.25" x14ac:dyDescent="0.5">
      <c r="A47" s="59" t="s">
        <v>44</v>
      </c>
      <c r="B47" s="60" t="s">
        <v>140</v>
      </c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5"/>
      <c r="AC47" s="56"/>
      <c r="AD47" s="57"/>
      <c r="AE47" s="57"/>
      <c r="AF47" s="58"/>
    </row>
    <row r="48" spans="1:32" ht="23.25" x14ac:dyDescent="0.5">
      <c r="A48" s="4" t="s">
        <v>45</v>
      </c>
      <c r="B48" s="5" t="s">
        <v>141</v>
      </c>
      <c r="C48" s="39">
        <v>5</v>
      </c>
      <c r="D48" s="39">
        <v>4</v>
      </c>
      <c r="E48" s="39">
        <v>3</v>
      </c>
      <c r="F48" s="39">
        <v>2</v>
      </c>
      <c r="G48" s="39">
        <v>1</v>
      </c>
      <c r="H48" s="39">
        <v>5</v>
      </c>
      <c r="I48" s="39">
        <v>4</v>
      </c>
      <c r="J48" s="39">
        <v>3</v>
      </c>
      <c r="K48" s="39">
        <v>2</v>
      </c>
      <c r="L48" s="39">
        <v>1</v>
      </c>
      <c r="M48" s="39">
        <v>5</v>
      </c>
      <c r="N48" s="39">
        <v>4</v>
      </c>
      <c r="O48" s="39">
        <v>3</v>
      </c>
      <c r="P48" s="39">
        <v>2</v>
      </c>
      <c r="Q48" s="39">
        <v>1</v>
      </c>
      <c r="R48" s="39">
        <v>5</v>
      </c>
      <c r="S48" s="39">
        <v>4</v>
      </c>
      <c r="T48" s="39">
        <v>3</v>
      </c>
      <c r="U48" s="39">
        <v>2</v>
      </c>
      <c r="V48" s="39">
        <v>1</v>
      </c>
      <c r="W48" s="39">
        <v>5</v>
      </c>
      <c r="X48" s="39">
        <v>4</v>
      </c>
      <c r="Y48" s="39">
        <v>3</v>
      </c>
      <c r="Z48" s="39">
        <v>2</v>
      </c>
      <c r="AA48" s="39">
        <v>1</v>
      </c>
      <c r="AB48" s="42">
        <v>35</v>
      </c>
      <c r="AC48" s="43">
        <f>AB48/$AB$87</f>
        <v>1.1408083441981747E-2</v>
      </c>
      <c r="AD48" s="44">
        <f t="shared" si="24"/>
        <v>0.68448500651890487</v>
      </c>
      <c r="AE48" s="44">
        <f t="shared" si="25"/>
        <v>1.1408083441981747</v>
      </c>
      <c r="AF48" s="45">
        <f t="shared" si="26"/>
        <v>8</v>
      </c>
    </row>
    <row r="49" spans="1:32" ht="23.25" x14ac:dyDescent="0.5">
      <c r="A49" s="18" t="s">
        <v>46</v>
      </c>
      <c r="B49" s="19" t="s">
        <v>142</v>
      </c>
      <c r="C49" s="20">
        <v>5</v>
      </c>
      <c r="D49" s="20">
        <v>4</v>
      </c>
      <c r="E49" s="20">
        <v>3</v>
      </c>
      <c r="F49" s="20">
        <v>2</v>
      </c>
      <c r="G49" s="20">
        <v>1</v>
      </c>
      <c r="H49" s="20">
        <v>5</v>
      </c>
      <c r="I49" s="20">
        <v>4</v>
      </c>
      <c r="J49" s="20">
        <v>3</v>
      </c>
      <c r="K49" s="20">
        <v>2</v>
      </c>
      <c r="L49" s="20">
        <v>1</v>
      </c>
      <c r="M49" s="20">
        <v>5</v>
      </c>
      <c r="N49" s="20">
        <v>4</v>
      </c>
      <c r="O49" s="20">
        <v>3</v>
      </c>
      <c r="P49" s="20">
        <v>2</v>
      </c>
      <c r="Q49" s="20">
        <v>1</v>
      </c>
      <c r="R49" s="20">
        <v>5</v>
      </c>
      <c r="S49" s="20">
        <v>4</v>
      </c>
      <c r="T49" s="20">
        <v>3</v>
      </c>
      <c r="U49" s="20">
        <v>2</v>
      </c>
      <c r="V49" s="20">
        <v>1</v>
      </c>
      <c r="W49" s="20">
        <v>5</v>
      </c>
      <c r="X49" s="20">
        <v>4</v>
      </c>
      <c r="Y49" s="20">
        <v>3</v>
      </c>
      <c r="Z49" s="20">
        <v>2</v>
      </c>
      <c r="AA49" s="20">
        <v>1</v>
      </c>
      <c r="AB49" s="21">
        <v>34</v>
      </c>
      <c r="AC49" s="22">
        <f>AB49/$AB$87</f>
        <v>1.1082138200782269E-2</v>
      </c>
      <c r="AD49" s="23">
        <f t="shared" si="24"/>
        <v>0.66492829204693615</v>
      </c>
      <c r="AE49" s="23">
        <f t="shared" si="25"/>
        <v>1.108213820078227</v>
      </c>
      <c r="AF49" s="24">
        <f t="shared" si="26"/>
        <v>8</v>
      </c>
    </row>
    <row r="50" spans="1:32" ht="23.25" x14ac:dyDescent="0.5">
      <c r="A50" s="4" t="s">
        <v>47</v>
      </c>
      <c r="B50" s="5" t="s">
        <v>143</v>
      </c>
      <c r="C50" s="39">
        <v>5</v>
      </c>
      <c r="D50" s="39">
        <v>4</v>
      </c>
      <c r="E50" s="39">
        <v>3</v>
      </c>
      <c r="F50" s="39">
        <v>2</v>
      </c>
      <c r="G50" s="39">
        <v>1</v>
      </c>
      <c r="H50" s="39">
        <v>5</v>
      </c>
      <c r="I50" s="39">
        <v>4</v>
      </c>
      <c r="J50" s="39">
        <v>3</v>
      </c>
      <c r="K50" s="39">
        <v>2</v>
      </c>
      <c r="L50" s="39">
        <v>1</v>
      </c>
      <c r="M50" s="39">
        <v>5</v>
      </c>
      <c r="N50" s="39">
        <v>4</v>
      </c>
      <c r="O50" s="39">
        <v>3</v>
      </c>
      <c r="P50" s="39">
        <v>2</v>
      </c>
      <c r="Q50" s="39">
        <v>1</v>
      </c>
      <c r="R50" s="39">
        <v>5</v>
      </c>
      <c r="S50" s="39">
        <v>4</v>
      </c>
      <c r="T50" s="39">
        <v>3</v>
      </c>
      <c r="U50" s="39">
        <v>2</v>
      </c>
      <c r="V50" s="39">
        <v>1</v>
      </c>
      <c r="W50" s="39">
        <v>5</v>
      </c>
      <c r="X50" s="39">
        <v>4</v>
      </c>
      <c r="Y50" s="39">
        <v>3</v>
      </c>
      <c r="Z50" s="39">
        <v>2</v>
      </c>
      <c r="AA50" s="39">
        <v>1</v>
      </c>
      <c r="AB50" s="42">
        <v>38</v>
      </c>
      <c r="AC50" s="43">
        <f>AB50/$AB$87</f>
        <v>1.2385919165580182E-2</v>
      </c>
      <c r="AD50" s="44">
        <f t="shared" si="24"/>
        <v>0.74315514993481091</v>
      </c>
      <c r="AE50" s="44">
        <f t="shared" si="25"/>
        <v>1.2385919165580181</v>
      </c>
      <c r="AF50" s="45">
        <f t="shared" si="26"/>
        <v>9</v>
      </c>
    </row>
    <row r="51" spans="1:32" ht="23.25" x14ac:dyDescent="0.5">
      <c r="A51" s="18" t="s">
        <v>48</v>
      </c>
      <c r="B51" s="19" t="s">
        <v>144</v>
      </c>
      <c r="C51" s="20">
        <v>5</v>
      </c>
      <c r="D51" s="20">
        <v>4</v>
      </c>
      <c r="E51" s="20">
        <v>3</v>
      </c>
      <c r="F51" s="20">
        <v>2</v>
      </c>
      <c r="G51" s="20">
        <v>1</v>
      </c>
      <c r="H51" s="20">
        <v>5</v>
      </c>
      <c r="I51" s="20">
        <v>4</v>
      </c>
      <c r="J51" s="20">
        <v>3</v>
      </c>
      <c r="K51" s="20">
        <v>2</v>
      </c>
      <c r="L51" s="20">
        <v>1</v>
      </c>
      <c r="M51" s="20">
        <v>5</v>
      </c>
      <c r="N51" s="20">
        <v>4</v>
      </c>
      <c r="O51" s="20">
        <v>3</v>
      </c>
      <c r="P51" s="20">
        <v>2</v>
      </c>
      <c r="Q51" s="20">
        <v>1</v>
      </c>
      <c r="R51" s="20">
        <v>5</v>
      </c>
      <c r="S51" s="20">
        <v>4</v>
      </c>
      <c r="T51" s="20">
        <v>3</v>
      </c>
      <c r="U51" s="20">
        <v>2</v>
      </c>
      <c r="V51" s="20">
        <v>1</v>
      </c>
      <c r="W51" s="20">
        <v>5</v>
      </c>
      <c r="X51" s="20">
        <v>4</v>
      </c>
      <c r="Y51" s="20">
        <v>3</v>
      </c>
      <c r="Z51" s="20">
        <v>2</v>
      </c>
      <c r="AA51" s="20">
        <v>1</v>
      </c>
      <c r="AB51" s="21">
        <v>48</v>
      </c>
      <c r="AC51" s="22">
        <f>AB51/$AB$87</f>
        <v>1.5645371577574969E-2</v>
      </c>
      <c r="AD51" s="23">
        <f t="shared" si="24"/>
        <v>0.93872229465449808</v>
      </c>
      <c r="AE51" s="23">
        <f t="shared" si="25"/>
        <v>1.5645371577574969</v>
      </c>
      <c r="AF51" s="24">
        <f t="shared" si="26"/>
        <v>11</v>
      </c>
    </row>
    <row r="52" spans="1:32" s="83" customFormat="1" ht="23.25" x14ac:dyDescent="0.5">
      <c r="A52" s="78" t="s">
        <v>49</v>
      </c>
      <c r="B52" s="79" t="s">
        <v>109</v>
      </c>
      <c r="C52" s="6">
        <v>5</v>
      </c>
      <c r="D52" s="6">
        <v>4</v>
      </c>
      <c r="E52" s="6">
        <v>3</v>
      </c>
      <c r="F52" s="6">
        <v>2</v>
      </c>
      <c r="G52" s="6">
        <v>1</v>
      </c>
      <c r="H52" s="6">
        <v>5</v>
      </c>
      <c r="I52" s="6">
        <v>4</v>
      </c>
      <c r="J52" s="6">
        <v>3</v>
      </c>
      <c r="K52" s="6">
        <v>2</v>
      </c>
      <c r="L52" s="6">
        <v>1</v>
      </c>
      <c r="M52" s="6">
        <v>5</v>
      </c>
      <c r="N52" s="6">
        <v>4</v>
      </c>
      <c r="O52" s="6">
        <v>3</v>
      </c>
      <c r="P52" s="6">
        <v>2</v>
      </c>
      <c r="Q52" s="6">
        <v>1</v>
      </c>
      <c r="R52" s="6">
        <v>5</v>
      </c>
      <c r="S52" s="6">
        <v>4</v>
      </c>
      <c r="T52" s="6">
        <v>3</v>
      </c>
      <c r="U52" s="6">
        <v>2</v>
      </c>
      <c r="V52" s="6">
        <v>1</v>
      </c>
      <c r="W52" s="6">
        <v>5</v>
      </c>
      <c r="X52" s="6">
        <v>4</v>
      </c>
      <c r="Y52" s="6">
        <v>3</v>
      </c>
      <c r="Z52" s="6">
        <v>2</v>
      </c>
      <c r="AA52" s="6">
        <v>1</v>
      </c>
      <c r="AB52" s="8">
        <v>44</v>
      </c>
      <c r="AC52" s="80">
        <f t="shared" ref="AC52:AC55" si="31">AB52/$AB$87</f>
        <v>1.4341590612777053E-2</v>
      </c>
      <c r="AD52" s="81">
        <f t="shared" ref="AD52:AD55" si="32">AC52*$AD$6</f>
        <v>0.8604954367666231</v>
      </c>
      <c r="AE52" s="81">
        <f t="shared" ref="AE52:AE55" si="33">AC52*$AE$6</f>
        <v>1.4341590612777053</v>
      </c>
      <c r="AF52" s="82">
        <f t="shared" ref="AF52:AF55" si="34">ROUND(AC52*$AF$6,0)</f>
        <v>10</v>
      </c>
    </row>
    <row r="53" spans="1:32" ht="23.25" x14ac:dyDescent="0.5">
      <c r="A53" s="18" t="s">
        <v>50</v>
      </c>
      <c r="B53" s="19" t="s">
        <v>145</v>
      </c>
      <c r="C53" s="20">
        <v>5</v>
      </c>
      <c r="D53" s="20">
        <v>4</v>
      </c>
      <c r="E53" s="20">
        <v>3</v>
      </c>
      <c r="F53" s="20">
        <v>2</v>
      </c>
      <c r="G53" s="20">
        <v>1</v>
      </c>
      <c r="H53" s="20">
        <v>5</v>
      </c>
      <c r="I53" s="20">
        <v>4</v>
      </c>
      <c r="J53" s="20">
        <v>3</v>
      </c>
      <c r="K53" s="20">
        <v>2</v>
      </c>
      <c r="L53" s="20">
        <v>1</v>
      </c>
      <c r="M53" s="20">
        <v>5</v>
      </c>
      <c r="N53" s="20">
        <v>4</v>
      </c>
      <c r="O53" s="20">
        <v>3</v>
      </c>
      <c r="P53" s="20">
        <v>2</v>
      </c>
      <c r="Q53" s="20">
        <v>1</v>
      </c>
      <c r="R53" s="20">
        <v>5</v>
      </c>
      <c r="S53" s="20">
        <v>4</v>
      </c>
      <c r="T53" s="20">
        <v>3</v>
      </c>
      <c r="U53" s="20">
        <v>2</v>
      </c>
      <c r="V53" s="20">
        <v>1</v>
      </c>
      <c r="W53" s="20">
        <v>5</v>
      </c>
      <c r="X53" s="20">
        <v>4</v>
      </c>
      <c r="Y53" s="20">
        <v>3</v>
      </c>
      <c r="Z53" s="20">
        <v>2</v>
      </c>
      <c r="AA53" s="20">
        <v>1</v>
      </c>
      <c r="AB53" s="21">
        <v>44</v>
      </c>
      <c r="AC53" s="22">
        <f t="shared" si="31"/>
        <v>1.4341590612777053E-2</v>
      </c>
      <c r="AD53" s="23">
        <f t="shared" si="32"/>
        <v>0.8604954367666231</v>
      </c>
      <c r="AE53" s="23">
        <f t="shared" si="33"/>
        <v>1.4341590612777053</v>
      </c>
      <c r="AF53" s="24">
        <f t="shared" si="34"/>
        <v>10</v>
      </c>
    </row>
    <row r="54" spans="1:32" s="83" customFormat="1" ht="23.25" x14ac:dyDescent="0.5">
      <c r="A54" s="78" t="s">
        <v>84</v>
      </c>
      <c r="B54" s="79" t="s">
        <v>146</v>
      </c>
      <c r="C54" s="6">
        <v>5</v>
      </c>
      <c r="D54" s="6">
        <v>4</v>
      </c>
      <c r="E54" s="6">
        <v>3</v>
      </c>
      <c r="F54" s="6">
        <v>2</v>
      </c>
      <c r="G54" s="6">
        <v>1</v>
      </c>
      <c r="H54" s="6">
        <v>5</v>
      </c>
      <c r="I54" s="6">
        <v>4</v>
      </c>
      <c r="J54" s="6">
        <v>3</v>
      </c>
      <c r="K54" s="6">
        <v>2</v>
      </c>
      <c r="L54" s="6">
        <v>1</v>
      </c>
      <c r="M54" s="6">
        <v>5</v>
      </c>
      <c r="N54" s="6">
        <v>4</v>
      </c>
      <c r="O54" s="6">
        <v>3</v>
      </c>
      <c r="P54" s="6">
        <v>2</v>
      </c>
      <c r="Q54" s="6">
        <v>1</v>
      </c>
      <c r="R54" s="6">
        <v>5</v>
      </c>
      <c r="S54" s="6">
        <v>4</v>
      </c>
      <c r="T54" s="6">
        <v>3</v>
      </c>
      <c r="U54" s="6">
        <v>2</v>
      </c>
      <c r="V54" s="6">
        <v>1</v>
      </c>
      <c r="W54" s="6">
        <v>5</v>
      </c>
      <c r="X54" s="6">
        <v>4</v>
      </c>
      <c r="Y54" s="6">
        <v>3</v>
      </c>
      <c r="Z54" s="6">
        <v>2</v>
      </c>
      <c r="AA54" s="6">
        <v>1</v>
      </c>
      <c r="AB54" s="8">
        <v>41</v>
      </c>
      <c r="AC54" s="80">
        <f t="shared" si="31"/>
        <v>1.3363754889178618E-2</v>
      </c>
      <c r="AD54" s="81">
        <f t="shared" si="32"/>
        <v>0.80182529335071706</v>
      </c>
      <c r="AE54" s="81">
        <f t="shared" si="33"/>
        <v>1.3363754889178618</v>
      </c>
      <c r="AF54" s="82">
        <f t="shared" si="34"/>
        <v>10</v>
      </c>
    </row>
    <row r="55" spans="1:32" ht="23.25" x14ac:dyDescent="0.5">
      <c r="A55" s="18" t="s">
        <v>85</v>
      </c>
      <c r="B55" s="19" t="s">
        <v>147</v>
      </c>
      <c r="C55" s="20">
        <v>5</v>
      </c>
      <c r="D55" s="20">
        <v>4</v>
      </c>
      <c r="E55" s="20">
        <v>3</v>
      </c>
      <c r="F55" s="20">
        <v>2</v>
      </c>
      <c r="G55" s="20">
        <v>1</v>
      </c>
      <c r="H55" s="20">
        <v>5</v>
      </c>
      <c r="I55" s="20">
        <v>4</v>
      </c>
      <c r="J55" s="20">
        <v>3</v>
      </c>
      <c r="K55" s="20">
        <v>2</v>
      </c>
      <c r="L55" s="20">
        <v>1</v>
      </c>
      <c r="M55" s="20">
        <v>5</v>
      </c>
      <c r="N55" s="20">
        <v>4</v>
      </c>
      <c r="O55" s="20">
        <v>3</v>
      </c>
      <c r="P55" s="20">
        <v>2</v>
      </c>
      <c r="Q55" s="20">
        <v>1</v>
      </c>
      <c r="R55" s="20">
        <v>5</v>
      </c>
      <c r="S55" s="20">
        <v>4</v>
      </c>
      <c r="T55" s="20">
        <v>3</v>
      </c>
      <c r="U55" s="20">
        <v>2</v>
      </c>
      <c r="V55" s="20">
        <v>1</v>
      </c>
      <c r="W55" s="20">
        <v>5</v>
      </c>
      <c r="X55" s="20">
        <v>4</v>
      </c>
      <c r="Y55" s="20">
        <v>3</v>
      </c>
      <c r="Z55" s="20">
        <v>2</v>
      </c>
      <c r="AA55" s="20">
        <v>1</v>
      </c>
      <c r="AB55" s="21">
        <v>38</v>
      </c>
      <c r="AC55" s="22">
        <f t="shared" si="31"/>
        <v>1.2385919165580182E-2</v>
      </c>
      <c r="AD55" s="23">
        <f t="shared" si="32"/>
        <v>0.74315514993481091</v>
      </c>
      <c r="AE55" s="23">
        <f t="shared" si="33"/>
        <v>1.2385919165580181</v>
      </c>
      <c r="AF55" s="24">
        <f t="shared" si="34"/>
        <v>9</v>
      </c>
    </row>
    <row r="56" spans="1:32" ht="23.25" x14ac:dyDescent="0.5">
      <c r="A56" s="4" t="s">
        <v>86</v>
      </c>
      <c r="B56" s="41" t="s">
        <v>148</v>
      </c>
      <c r="C56" s="39">
        <v>5</v>
      </c>
      <c r="D56" s="39">
        <v>4</v>
      </c>
      <c r="E56" s="39">
        <v>3</v>
      </c>
      <c r="F56" s="39">
        <v>2</v>
      </c>
      <c r="G56" s="39">
        <v>1</v>
      </c>
      <c r="H56" s="39">
        <v>5</v>
      </c>
      <c r="I56" s="39">
        <v>4</v>
      </c>
      <c r="J56" s="39">
        <v>3</v>
      </c>
      <c r="K56" s="39">
        <v>2</v>
      </c>
      <c r="L56" s="39">
        <v>1</v>
      </c>
      <c r="M56" s="39">
        <v>5</v>
      </c>
      <c r="N56" s="39">
        <v>4</v>
      </c>
      <c r="O56" s="39">
        <v>3</v>
      </c>
      <c r="P56" s="39">
        <v>2</v>
      </c>
      <c r="Q56" s="39">
        <v>1</v>
      </c>
      <c r="R56" s="39">
        <v>5</v>
      </c>
      <c r="S56" s="39">
        <v>4</v>
      </c>
      <c r="T56" s="39">
        <v>3</v>
      </c>
      <c r="U56" s="39">
        <v>2</v>
      </c>
      <c r="V56" s="39">
        <v>1</v>
      </c>
      <c r="W56" s="39">
        <v>5</v>
      </c>
      <c r="X56" s="39">
        <v>4</v>
      </c>
      <c r="Y56" s="39">
        <v>3</v>
      </c>
      <c r="Z56" s="39">
        <v>2</v>
      </c>
      <c r="AA56" s="39">
        <v>1</v>
      </c>
      <c r="AB56" s="42">
        <v>41</v>
      </c>
      <c r="AC56" s="43">
        <f>AB56/$AB$87</f>
        <v>1.3363754889178618E-2</v>
      </c>
      <c r="AD56" s="44">
        <f t="shared" si="24"/>
        <v>0.80182529335071706</v>
      </c>
      <c r="AE56" s="44">
        <f t="shared" si="25"/>
        <v>1.3363754889178618</v>
      </c>
      <c r="AF56" s="45">
        <f t="shared" si="26"/>
        <v>10</v>
      </c>
    </row>
    <row r="57" spans="1:32" ht="23.25" x14ac:dyDescent="0.5">
      <c r="A57" s="18" t="s">
        <v>87</v>
      </c>
      <c r="B57" s="26" t="s">
        <v>149</v>
      </c>
      <c r="C57" s="20">
        <v>5</v>
      </c>
      <c r="D57" s="20">
        <v>4</v>
      </c>
      <c r="E57" s="20">
        <v>3</v>
      </c>
      <c r="F57" s="20">
        <v>2</v>
      </c>
      <c r="G57" s="20">
        <v>1</v>
      </c>
      <c r="H57" s="20">
        <v>5</v>
      </c>
      <c r="I57" s="20">
        <v>4</v>
      </c>
      <c r="J57" s="20">
        <v>3</v>
      </c>
      <c r="K57" s="20">
        <v>2</v>
      </c>
      <c r="L57" s="20">
        <v>1</v>
      </c>
      <c r="M57" s="20">
        <v>5</v>
      </c>
      <c r="N57" s="20">
        <v>4</v>
      </c>
      <c r="O57" s="20">
        <v>3</v>
      </c>
      <c r="P57" s="20">
        <v>2</v>
      </c>
      <c r="Q57" s="20">
        <v>1</v>
      </c>
      <c r="R57" s="20">
        <v>5</v>
      </c>
      <c r="S57" s="20">
        <v>4</v>
      </c>
      <c r="T57" s="20">
        <v>3</v>
      </c>
      <c r="U57" s="20">
        <v>2</v>
      </c>
      <c r="V57" s="20">
        <v>1</v>
      </c>
      <c r="W57" s="20">
        <v>5</v>
      </c>
      <c r="X57" s="20">
        <v>4</v>
      </c>
      <c r="Y57" s="20">
        <v>3</v>
      </c>
      <c r="Z57" s="20">
        <v>2</v>
      </c>
      <c r="AA57" s="20">
        <v>1</v>
      </c>
      <c r="AB57" s="70">
        <v>40</v>
      </c>
      <c r="AC57" s="71">
        <f>AB57/$AB$87</f>
        <v>1.303780964797914E-2</v>
      </c>
      <c r="AD57" s="72">
        <f t="shared" si="24"/>
        <v>0.78226857887874846</v>
      </c>
      <c r="AE57" s="72">
        <f t="shared" si="25"/>
        <v>1.3037809647979139</v>
      </c>
      <c r="AF57" s="74">
        <f t="shared" si="26"/>
        <v>9</v>
      </c>
    </row>
    <row r="58" spans="1:32" ht="23.25" x14ac:dyDescent="0.5">
      <c r="A58" s="59" t="s">
        <v>51</v>
      </c>
      <c r="B58" s="60" t="s">
        <v>150</v>
      </c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5"/>
      <c r="AC58" s="56"/>
      <c r="AD58" s="57"/>
      <c r="AE58" s="57"/>
      <c r="AF58" s="58"/>
    </row>
    <row r="59" spans="1:32" ht="23.25" x14ac:dyDescent="0.5">
      <c r="A59" s="4" t="s">
        <v>52</v>
      </c>
      <c r="B59" s="5" t="s">
        <v>124</v>
      </c>
      <c r="C59" s="39">
        <v>5</v>
      </c>
      <c r="D59" s="39">
        <v>4</v>
      </c>
      <c r="E59" s="39">
        <v>3</v>
      </c>
      <c r="F59" s="39">
        <v>2</v>
      </c>
      <c r="G59" s="39">
        <v>1</v>
      </c>
      <c r="H59" s="39">
        <v>5</v>
      </c>
      <c r="I59" s="39">
        <v>4</v>
      </c>
      <c r="J59" s="39">
        <v>3</v>
      </c>
      <c r="K59" s="39">
        <v>2</v>
      </c>
      <c r="L59" s="39">
        <v>1</v>
      </c>
      <c r="M59" s="39">
        <v>5</v>
      </c>
      <c r="N59" s="39">
        <v>4</v>
      </c>
      <c r="O59" s="39">
        <v>3</v>
      </c>
      <c r="P59" s="39">
        <v>2</v>
      </c>
      <c r="Q59" s="39">
        <v>1</v>
      </c>
      <c r="R59" s="39">
        <v>5</v>
      </c>
      <c r="S59" s="39">
        <v>4</v>
      </c>
      <c r="T59" s="39">
        <v>3</v>
      </c>
      <c r="U59" s="39">
        <v>2</v>
      </c>
      <c r="V59" s="39">
        <v>1</v>
      </c>
      <c r="W59" s="39">
        <v>5</v>
      </c>
      <c r="X59" s="39">
        <v>4</v>
      </c>
      <c r="Y59" s="39">
        <v>3</v>
      </c>
      <c r="Z59" s="39">
        <v>2</v>
      </c>
      <c r="AA59" s="39">
        <v>1</v>
      </c>
      <c r="AB59" s="42">
        <v>42</v>
      </c>
      <c r="AC59" s="43">
        <f>AB59/$AB$87</f>
        <v>1.3689700130378096E-2</v>
      </c>
      <c r="AD59" s="44">
        <f t="shared" si="24"/>
        <v>0.82138200782268578</v>
      </c>
      <c r="AE59" s="44">
        <f t="shared" si="25"/>
        <v>1.3689700130378095</v>
      </c>
      <c r="AF59" s="45">
        <f t="shared" si="26"/>
        <v>10</v>
      </c>
    </row>
    <row r="60" spans="1:32" ht="23.25" x14ac:dyDescent="0.5">
      <c r="A60" s="18" t="s">
        <v>53</v>
      </c>
      <c r="B60" s="19" t="s">
        <v>151</v>
      </c>
      <c r="C60" s="20">
        <v>5</v>
      </c>
      <c r="D60" s="20">
        <v>4</v>
      </c>
      <c r="E60" s="20">
        <v>3</v>
      </c>
      <c r="F60" s="20">
        <v>2</v>
      </c>
      <c r="G60" s="20">
        <v>1</v>
      </c>
      <c r="H60" s="20">
        <v>5</v>
      </c>
      <c r="I60" s="20">
        <v>4</v>
      </c>
      <c r="J60" s="20">
        <v>3</v>
      </c>
      <c r="K60" s="20">
        <v>2</v>
      </c>
      <c r="L60" s="20">
        <v>1</v>
      </c>
      <c r="M60" s="20">
        <v>5</v>
      </c>
      <c r="N60" s="20">
        <v>4</v>
      </c>
      <c r="O60" s="20">
        <v>3</v>
      </c>
      <c r="P60" s="20">
        <v>2</v>
      </c>
      <c r="Q60" s="20">
        <v>1</v>
      </c>
      <c r="R60" s="20">
        <v>5</v>
      </c>
      <c r="S60" s="20">
        <v>4</v>
      </c>
      <c r="T60" s="20">
        <v>3</v>
      </c>
      <c r="U60" s="20">
        <v>2</v>
      </c>
      <c r="V60" s="20">
        <v>1</v>
      </c>
      <c r="W60" s="20">
        <v>5</v>
      </c>
      <c r="X60" s="20">
        <v>4</v>
      </c>
      <c r="Y60" s="20">
        <v>3</v>
      </c>
      <c r="Z60" s="20">
        <v>2</v>
      </c>
      <c r="AA60" s="20">
        <v>1</v>
      </c>
      <c r="AB60" s="21">
        <v>43</v>
      </c>
      <c r="AC60" s="22">
        <f>AB60/$AB$87</f>
        <v>1.4015645371577574E-2</v>
      </c>
      <c r="AD60" s="23">
        <f t="shared" si="24"/>
        <v>0.84093872229465449</v>
      </c>
      <c r="AE60" s="23">
        <f t="shared" si="25"/>
        <v>1.4015645371577574</v>
      </c>
      <c r="AF60" s="24">
        <f t="shared" si="26"/>
        <v>10</v>
      </c>
    </row>
    <row r="61" spans="1:32" ht="23.25" x14ac:dyDescent="0.5">
      <c r="A61" s="4" t="s">
        <v>54</v>
      </c>
      <c r="B61" s="5" t="s">
        <v>152</v>
      </c>
      <c r="C61" s="39">
        <v>5</v>
      </c>
      <c r="D61" s="39">
        <v>4</v>
      </c>
      <c r="E61" s="39">
        <v>3</v>
      </c>
      <c r="F61" s="39">
        <v>2</v>
      </c>
      <c r="G61" s="39">
        <v>1</v>
      </c>
      <c r="H61" s="39">
        <v>5</v>
      </c>
      <c r="I61" s="39">
        <v>4</v>
      </c>
      <c r="J61" s="39">
        <v>3</v>
      </c>
      <c r="K61" s="39">
        <v>2</v>
      </c>
      <c r="L61" s="39">
        <v>1</v>
      </c>
      <c r="M61" s="39">
        <v>5</v>
      </c>
      <c r="N61" s="39">
        <v>4</v>
      </c>
      <c r="O61" s="39">
        <v>3</v>
      </c>
      <c r="P61" s="39">
        <v>2</v>
      </c>
      <c r="Q61" s="39">
        <v>1</v>
      </c>
      <c r="R61" s="39">
        <v>5</v>
      </c>
      <c r="S61" s="39">
        <v>4</v>
      </c>
      <c r="T61" s="39">
        <v>3</v>
      </c>
      <c r="U61" s="39">
        <v>2</v>
      </c>
      <c r="V61" s="39">
        <v>1</v>
      </c>
      <c r="W61" s="39">
        <v>5</v>
      </c>
      <c r="X61" s="39">
        <v>4</v>
      </c>
      <c r="Y61" s="39">
        <v>3</v>
      </c>
      <c r="Z61" s="39">
        <v>2</v>
      </c>
      <c r="AA61" s="39">
        <v>1</v>
      </c>
      <c r="AB61" s="42">
        <v>43</v>
      </c>
      <c r="AC61" s="43">
        <f>AB61/$AB$87</f>
        <v>1.4015645371577574E-2</v>
      </c>
      <c r="AD61" s="44">
        <f t="shared" si="24"/>
        <v>0.84093872229465449</v>
      </c>
      <c r="AE61" s="44">
        <f t="shared" si="25"/>
        <v>1.4015645371577574</v>
      </c>
      <c r="AF61" s="45">
        <f t="shared" si="26"/>
        <v>10</v>
      </c>
    </row>
    <row r="62" spans="1:32" ht="23.25" x14ac:dyDescent="0.5">
      <c r="A62" s="18" t="s">
        <v>55</v>
      </c>
      <c r="B62" s="19" t="s">
        <v>153</v>
      </c>
      <c r="C62" s="20">
        <v>5</v>
      </c>
      <c r="D62" s="20">
        <v>4</v>
      </c>
      <c r="E62" s="20">
        <v>3</v>
      </c>
      <c r="F62" s="20">
        <v>2</v>
      </c>
      <c r="G62" s="20">
        <v>1</v>
      </c>
      <c r="H62" s="20">
        <v>5</v>
      </c>
      <c r="I62" s="20">
        <v>4</v>
      </c>
      <c r="J62" s="20">
        <v>3</v>
      </c>
      <c r="K62" s="20">
        <v>2</v>
      </c>
      <c r="L62" s="20">
        <v>1</v>
      </c>
      <c r="M62" s="20">
        <v>5</v>
      </c>
      <c r="N62" s="20">
        <v>4</v>
      </c>
      <c r="O62" s="20">
        <v>3</v>
      </c>
      <c r="P62" s="20">
        <v>2</v>
      </c>
      <c r="Q62" s="20">
        <v>1</v>
      </c>
      <c r="R62" s="20">
        <v>5</v>
      </c>
      <c r="S62" s="20">
        <v>4</v>
      </c>
      <c r="T62" s="20">
        <v>3</v>
      </c>
      <c r="U62" s="20">
        <v>2</v>
      </c>
      <c r="V62" s="20">
        <v>1</v>
      </c>
      <c r="W62" s="20">
        <v>5</v>
      </c>
      <c r="X62" s="20">
        <v>4</v>
      </c>
      <c r="Y62" s="20">
        <v>3</v>
      </c>
      <c r="Z62" s="20">
        <v>2</v>
      </c>
      <c r="AA62" s="20">
        <v>1</v>
      </c>
      <c r="AB62" s="21">
        <v>46</v>
      </c>
      <c r="AC62" s="22">
        <f>AB62/$AB$87</f>
        <v>1.4993481095176011E-2</v>
      </c>
      <c r="AD62" s="23">
        <f t="shared" si="24"/>
        <v>0.89960886571056065</v>
      </c>
      <c r="AE62" s="23">
        <f t="shared" si="25"/>
        <v>1.4993481095176011</v>
      </c>
      <c r="AF62" s="24">
        <f t="shared" si="26"/>
        <v>11</v>
      </c>
    </row>
    <row r="63" spans="1:32" s="83" customFormat="1" ht="23.25" x14ac:dyDescent="0.5">
      <c r="A63" s="78" t="s">
        <v>56</v>
      </c>
      <c r="B63" s="79" t="s">
        <v>154</v>
      </c>
      <c r="C63" s="6">
        <v>5</v>
      </c>
      <c r="D63" s="6">
        <v>4</v>
      </c>
      <c r="E63" s="6">
        <v>3</v>
      </c>
      <c r="F63" s="6">
        <v>2</v>
      </c>
      <c r="G63" s="6">
        <v>1</v>
      </c>
      <c r="H63" s="6">
        <v>5</v>
      </c>
      <c r="I63" s="6">
        <v>4</v>
      </c>
      <c r="J63" s="6">
        <v>3</v>
      </c>
      <c r="K63" s="6">
        <v>2</v>
      </c>
      <c r="L63" s="6">
        <v>1</v>
      </c>
      <c r="M63" s="6">
        <v>5</v>
      </c>
      <c r="N63" s="6">
        <v>4</v>
      </c>
      <c r="O63" s="6">
        <v>3</v>
      </c>
      <c r="P63" s="6">
        <v>2</v>
      </c>
      <c r="Q63" s="6">
        <v>1</v>
      </c>
      <c r="R63" s="6">
        <v>5</v>
      </c>
      <c r="S63" s="6">
        <v>4</v>
      </c>
      <c r="T63" s="6">
        <v>3</v>
      </c>
      <c r="U63" s="6">
        <v>2</v>
      </c>
      <c r="V63" s="6">
        <v>1</v>
      </c>
      <c r="W63" s="6">
        <v>5</v>
      </c>
      <c r="X63" s="6">
        <v>4</v>
      </c>
      <c r="Y63" s="6">
        <v>3</v>
      </c>
      <c r="Z63" s="6">
        <v>2</v>
      </c>
      <c r="AA63" s="6">
        <v>1</v>
      </c>
      <c r="AB63" s="8">
        <v>45</v>
      </c>
      <c r="AC63" s="80">
        <f t="shared" ref="AC63:AC64" si="35">AB63/$AB$87</f>
        <v>1.4667535853976532E-2</v>
      </c>
      <c r="AD63" s="81">
        <f t="shared" ref="AD63:AD64" si="36">AC63*$AD$6</f>
        <v>0.88005215123859193</v>
      </c>
      <c r="AE63" s="81">
        <f t="shared" ref="AE63:AE64" si="37">AC63*$AE$6</f>
        <v>1.4667535853976532</v>
      </c>
      <c r="AF63" s="82">
        <f t="shared" ref="AF63:AF64" si="38">ROUND(AC63*$AF$6,0)</f>
        <v>11</v>
      </c>
    </row>
    <row r="64" spans="1:32" ht="23.25" x14ac:dyDescent="0.5">
      <c r="A64" s="18" t="s">
        <v>57</v>
      </c>
      <c r="B64" s="19" t="s">
        <v>147</v>
      </c>
      <c r="C64" s="20">
        <v>5</v>
      </c>
      <c r="D64" s="20">
        <v>4</v>
      </c>
      <c r="E64" s="20">
        <v>3</v>
      </c>
      <c r="F64" s="20">
        <v>2</v>
      </c>
      <c r="G64" s="20">
        <v>1</v>
      </c>
      <c r="H64" s="20">
        <v>5</v>
      </c>
      <c r="I64" s="20">
        <v>4</v>
      </c>
      <c r="J64" s="20">
        <v>3</v>
      </c>
      <c r="K64" s="20">
        <v>2</v>
      </c>
      <c r="L64" s="20">
        <v>1</v>
      </c>
      <c r="M64" s="20">
        <v>5</v>
      </c>
      <c r="N64" s="20">
        <v>4</v>
      </c>
      <c r="O64" s="20">
        <v>3</v>
      </c>
      <c r="P64" s="20">
        <v>2</v>
      </c>
      <c r="Q64" s="20">
        <v>1</v>
      </c>
      <c r="R64" s="20">
        <v>5</v>
      </c>
      <c r="S64" s="20">
        <v>4</v>
      </c>
      <c r="T64" s="20">
        <v>3</v>
      </c>
      <c r="U64" s="20">
        <v>2</v>
      </c>
      <c r="V64" s="20">
        <v>1</v>
      </c>
      <c r="W64" s="20">
        <v>5</v>
      </c>
      <c r="X64" s="20">
        <v>4</v>
      </c>
      <c r="Y64" s="20">
        <v>3</v>
      </c>
      <c r="Z64" s="20">
        <v>2</v>
      </c>
      <c r="AA64" s="20">
        <v>1</v>
      </c>
      <c r="AB64" s="21">
        <v>35</v>
      </c>
      <c r="AC64" s="22">
        <f t="shared" si="35"/>
        <v>1.1408083441981747E-2</v>
      </c>
      <c r="AD64" s="23">
        <f t="shared" si="36"/>
        <v>0.68448500651890487</v>
      </c>
      <c r="AE64" s="23">
        <f t="shared" si="37"/>
        <v>1.1408083441981747</v>
      </c>
      <c r="AF64" s="24">
        <f t="shared" si="38"/>
        <v>8</v>
      </c>
    </row>
    <row r="65" spans="1:32" ht="23.25" x14ac:dyDescent="0.5">
      <c r="A65" s="4" t="s">
        <v>88</v>
      </c>
      <c r="B65" s="5" t="s">
        <v>148</v>
      </c>
      <c r="C65" s="39">
        <v>5</v>
      </c>
      <c r="D65" s="39">
        <v>4</v>
      </c>
      <c r="E65" s="39">
        <v>3</v>
      </c>
      <c r="F65" s="39">
        <v>2</v>
      </c>
      <c r="G65" s="39">
        <v>1</v>
      </c>
      <c r="H65" s="39">
        <v>5</v>
      </c>
      <c r="I65" s="39">
        <v>4</v>
      </c>
      <c r="J65" s="39">
        <v>3</v>
      </c>
      <c r="K65" s="39">
        <v>2</v>
      </c>
      <c r="L65" s="39">
        <v>1</v>
      </c>
      <c r="M65" s="39">
        <v>5</v>
      </c>
      <c r="N65" s="39">
        <v>4</v>
      </c>
      <c r="O65" s="39">
        <v>3</v>
      </c>
      <c r="P65" s="39">
        <v>2</v>
      </c>
      <c r="Q65" s="39">
        <v>1</v>
      </c>
      <c r="R65" s="39">
        <v>5</v>
      </c>
      <c r="S65" s="39">
        <v>4</v>
      </c>
      <c r="T65" s="39">
        <v>3</v>
      </c>
      <c r="U65" s="39">
        <v>2</v>
      </c>
      <c r="V65" s="39">
        <v>1</v>
      </c>
      <c r="W65" s="39">
        <v>5</v>
      </c>
      <c r="X65" s="39">
        <v>4</v>
      </c>
      <c r="Y65" s="39">
        <v>3</v>
      </c>
      <c r="Z65" s="39">
        <v>2</v>
      </c>
      <c r="AA65" s="39">
        <v>1</v>
      </c>
      <c r="AB65" s="42">
        <v>47</v>
      </c>
      <c r="AC65" s="43">
        <f>AB65/$AB$87</f>
        <v>1.5319426336375489E-2</v>
      </c>
      <c r="AD65" s="44">
        <f t="shared" si="24"/>
        <v>0.91916558018252936</v>
      </c>
      <c r="AE65" s="44">
        <f t="shared" si="25"/>
        <v>1.5319426336375488</v>
      </c>
      <c r="AF65" s="45">
        <f t="shared" si="26"/>
        <v>11</v>
      </c>
    </row>
    <row r="66" spans="1:32" ht="23.25" x14ac:dyDescent="0.5">
      <c r="A66" s="18" t="s">
        <v>89</v>
      </c>
      <c r="B66" s="26" t="s">
        <v>109</v>
      </c>
      <c r="C66" s="20">
        <v>5</v>
      </c>
      <c r="D66" s="20">
        <v>4</v>
      </c>
      <c r="E66" s="20">
        <v>3</v>
      </c>
      <c r="F66" s="20">
        <v>2</v>
      </c>
      <c r="G66" s="20">
        <v>1</v>
      </c>
      <c r="H66" s="20">
        <v>5</v>
      </c>
      <c r="I66" s="20">
        <v>4</v>
      </c>
      <c r="J66" s="20">
        <v>3</v>
      </c>
      <c r="K66" s="20">
        <v>2</v>
      </c>
      <c r="L66" s="20">
        <v>1</v>
      </c>
      <c r="M66" s="20">
        <v>5</v>
      </c>
      <c r="N66" s="20">
        <v>4</v>
      </c>
      <c r="O66" s="20">
        <v>3</v>
      </c>
      <c r="P66" s="20">
        <v>2</v>
      </c>
      <c r="Q66" s="20">
        <v>1</v>
      </c>
      <c r="R66" s="20">
        <v>5</v>
      </c>
      <c r="S66" s="20">
        <v>4</v>
      </c>
      <c r="T66" s="20">
        <v>3</v>
      </c>
      <c r="U66" s="20">
        <v>2</v>
      </c>
      <c r="V66" s="20">
        <v>1</v>
      </c>
      <c r="W66" s="20">
        <v>5</v>
      </c>
      <c r="X66" s="20">
        <v>4</v>
      </c>
      <c r="Y66" s="20">
        <v>3</v>
      </c>
      <c r="Z66" s="20">
        <v>2</v>
      </c>
      <c r="AA66" s="20">
        <v>1</v>
      </c>
      <c r="AB66" s="70">
        <v>43</v>
      </c>
      <c r="AC66" s="71">
        <f>AB66/$AB$87</f>
        <v>1.4015645371577574E-2</v>
      </c>
      <c r="AD66" s="72">
        <f t="shared" si="24"/>
        <v>0.84093872229465449</v>
      </c>
      <c r="AE66" s="72">
        <f t="shared" si="25"/>
        <v>1.4015645371577574</v>
      </c>
      <c r="AF66" s="74">
        <f t="shared" si="26"/>
        <v>10</v>
      </c>
    </row>
    <row r="67" spans="1:32" ht="23.25" x14ac:dyDescent="0.5">
      <c r="A67" s="59" t="s">
        <v>58</v>
      </c>
      <c r="B67" s="60" t="s">
        <v>155</v>
      </c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5"/>
      <c r="AC67" s="56"/>
      <c r="AD67" s="57"/>
      <c r="AE67" s="57"/>
      <c r="AF67" s="58"/>
    </row>
    <row r="68" spans="1:32" ht="23.25" x14ac:dyDescent="0.5">
      <c r="A68" s="4" t="s">
        <v>59</v>
      </c>
      <c r="B68" s="5" t="s">
        <v>156</v>
      </c>
      <c r="C68" s="39">
        <v>5</v>
      </c>
      <c r="D68" s="39">
        <v>4</v>
      </c>
      <c r="E68" s="39">
        <v>3</v>
      </c>
      <c r="F68" s="39">
        <v>2</v>
      </c>
      <c r="G68" s="39">
        <v>1</v>
      </c>
      <c r="H68" s="39">
        <v>5</v>
      </c>
      <c r="I68" s="39">
        <v>4</v>
      </c>
      <c r="J68" s="39">
        <v>3</v>
      </c>
      <c r="K68" s="39">
        <v>2</v>
      </c>
      <c r="L68" s="39">
        <v>1</v>
      </c>
      <c r="M68" s="39">
        <v>5</v>
      </c>
      <c r="N68" s="39">
        <v>4</v>
      </c>
      <c r="O68" s="39">
        <v>3</v>
      </c>
      <c r="P68" s="39">
        <v>2</v>
      </c>
      <c r="Q68" s="39">
        <v>1</v>
      </c>
      <c r="R68" s="39">
        <v>5</v>
      </c>
      <c r="S68" s="39">
        <v>4</v>
      </c>
      <c r="T68" s="39">
        <v>3</v>
      </c>
      <c r="U68" s="39">
        <v>2</v>
      </c>
      <c r="V68" s="39">
        <v>1</v>
      </c>
      <c r="W68" s="39">
        <v>5</v>
      </c>
      <c r="X68" s="39">
        <v>4</v>
      </c>
      <c r="Y68" s="39">
        <v>3</v>
      </c>
      <c r="Z68" s="39">
        <v>2</v>
      </c>
      <c r="AA68" s="6">
        <v>1</v>
      </c>
      <c r="AB68" s="42">
        <v>42</v>
      </c>
      <c r="AC68" s="43">
        <f>AB68/$AB$87</f>
        <v>1.3689700130378096E-2</v>
      </c>
      <c r="AD68" s="44">
        <f t="shared" ref="AD68:AD75" si="39">AC68*$AD$6</f>
        <v>0.82138200782268578</v>
      </c>
      <c r="AE68" s="44">
        <f t="shared" ref="AE68:AE75" si="40">AC68*$AE$6</f>
        <v>1.3689700130378095</v>
      </c>
      <c r="AF68" s="45">
        <f t="shared" ref="AF68:AF75" si="41">ROUND(AC68*$AF$6,0)</f>
        <v>10</v>
      </c>
    </row>
    <row r="69" spans="1:32" ht="23.25" x14ac:dyDescent="0.5">
      <c r="A69" s="18" t="s">
        <v>60</v>
      </c>
      <c r="B69" s="19" t="s">
        <v>157</v>
      </c>
      <c r="C69" s="20">
        <v>5</v>
      </c>
      <c r="D69" s="20">
        <v>4</v>
      </c>
      <c r="E69" s="20">
        <v>3</v>
      </c>
      <c r="F69" s="20">
        <v>2</v>
      </c>
      <c r="G69" s="20">
        <v>1</v>
      </c>
      <c r="H69" s="20">
        <v>5</v>
      </c>
      <c r="I69" s="20">
        <v>4</v>
      </c>
      <c r="J69" s="20">
        <v>3</v>
      </c>
      <c r="K69" s="20">
        <v>2</v>
      </c>
      <c r="L69" s="20">
        <v>1</v>
      </c>
      <c r="M69" s="20">
        <v>5</v>
      </c>
      <c r="N69" s="20">
        <v>4</v>
      </c>
      <c r="O69" s="20">
        <v>3</v>
      </c>
      <c r="P69" s="20">
        <v>2</v>
      </c>
      <c r="Q69" s="20">
        <v>1</v>
      </c>
      <c r="R69" s="20">
        <v>5</v>
      </c>
      <c r="S69" s="20">
        <v>4</v>
      </c>
      <c r="T69" s="20">
        <v>3</v>
      </c>
      <c r="U69" s="20">
        <v>2</v>
      </c>
      <c r="V69" s="20">
        <v>1</v>
      </c>
      <c r="W69" s="20">
        <v>5</v>
      </c>
      <c r="X69" s="20">
        <v>4</v>
      </c>
      <c r="Y69" s="20">
        <v>3</v>
      </c>
      <c r="Z69" s="20">
        <v>2</v>
      </c>
      <c r="AA69" s="20">
        <v>1</v>
      </c>
      <c r="AB69" s="21">
        <v>43</v>
      </c>
      <c r="AC69" s="22">
        <f>AB69/$AB$87</f>
        <v>1.4015645371577574E-2</v>
      </c>
      <c r="AD69" s="23">
        <f t="shared" si="39"/>
        <v>0.84093872229465449</v>
      </c>
      <c r="AE69" s="23">
        <f t="shared" si="40"/>
        <v>1.4015645371577574</v>
      </c>
      <c r="AF69" s="24">
        <f t="shared" si="41"/>
        <v>10</v>
      </c>
    </row>
    <row r="70" spans="1:32" ht="23.25" x14ac:dyDescent="0.5">
      <c r="A70" s="4" t="s">
        <v>61</v>
      </c>
      <c r="B70" s="5" t="s">
        <v>158</v>
      </c>
      <c r="C70" s="39">
        <v>5</v>
      </c>
      <c r="D70" s="39">
        <v>4</v>
      </c>
      <c r="E70" s="39">
        <v>3</v>
      </c>
      <c r="F70" s="39">
        <v>2</v>
      </c>
      <c r="G70" s="39">
        <v>1</v>
      </c>
      <c r="H70" s="39">
        <v>5</v>
      </c>
      <c r="I70" s="39">
        <v>4</v>
      </c>
      <c r="J70" s="39">
        <v>3</v>
      </c>
      <c r="K70" s="39">
        <v>2</v>
      </c>
      <c r="L70" s="39">
        <v>1</v>
      </c>
      <c r="M70" s="39">
        <v>5</v>
      </c>
      <c r="N70" s="39">
        <v>4</v>
      </c>
      <c r="O70" s="39">
        <v>3</v>
      </c>
      <c r="P70" s="39">
        <v>2</v>
      </c>
      <c r="Q70" s="39">
        <v>1</v>
      </c>
      <c r="R70" s="39">
        <v>5</v>
      </c>
      <c r="S70" s="39">
        <v>4</v>
      </c>
      <c r="T70" s="39">
        <v>3</v>
      </c>
      <c r="U70" s="39">
        <v>2</v>
      </c>
      <c r="V70" s="39">
        <v>1</v>
      </c>
      <c r="W70" s="39">
        <v>5</v>
      </c>
      <c r="X70" s="39">
        <v>4</v>
      </c>
      <c r="Y70" s="39">
        <v>3</v>
      </c>
      <c r="Z70" s="39">
        <v>2</v>
      </c>
      <c r="AA70" s="6">
        <v>1</v>
      </c>
      <c r="AB70" s="42">
        <v>46</v>
      </c>
      <c r="AC70" s="43">
        <f>AB70/$AB$87</f>
        <v>1.4993481095176011E-2</v>
      </c>
      <c r="AD70" s="44">
        <f t="shared" si="39"/>
        <v>0.89960886571056065</v>
      </c>
      <c r="AE70" s="44">
        <f t="shared" si="40"/>
        <v>1.4993481095176011</v>
      </c>
      <c r="AF70" s="45">
        <f t="shared" si="41"/>
        <v>11</v>
      </c>
    </row>
    <row r="71" spans="1:32" ht="23.25" x14ac:dyDescent="0.5">
      <c r="A71" s="18" t="s">
        <v>62</v>
      </c>
      <c r="B71" s="19" t="s">
        <v>159</v>
      </c>
      <c r="C71" s="20">
        <v>5</v>
      </c>
      <c r="D71" s="20">
        <v>4</v>
      </c>
      <c r="E71" s="20">
        <v>3</v>
      </c>
      <c r="F71" s="20">
        <v>2</v>
      </c>
      <c r="G71" s="20">
        <v>1</v>
      </c>
      <c r="H71" s="20">
        <v>5</v>
      </c>
      <c r="I71" s="20">
        <v>4</v>
      </c>
      <c r="J71" s="20">
        <v>3</v>
      </c>
      <c r="K71" s="20">
        <v>2</v>
      </c>
      <c r="L71" s="20">
        <v>1</v>
      </c>
      <c r="M71" s="20">
        <v>5</v>
      </c>
      <c r="N71" s="20">
        <v>4</v>
      </c>
      <c r="O71" s="20">
        <v>3</v>
      </c>
      <c r="P71" s="20">
        <v>2</v>
      </c>
      <c r="Q71" s="20">
        <v>1</v>
      </c>
      <c r="R71" s="20">
        <v>5</v>
      </c>
      <c r="S71" s="20">
        <v>4</v>
      </c>
      <c r="T71" s="20">
        <v>3</v>
      </c>
      <c r="U71" s="20">
        <v>2</v>
      </c>
      <c r="V71" s="20">
        <v>1</v>
      </c>
      <c r="W71" s="20">
        <v>5</v>
      </c>
      <c r="X71" s="20">
        <v>4</v>
      </c>
      <c r="Y71" s="20">
        <v>3</v>
      </c>
      <c r="Z71" s="20">
        <v>2</v>
      </c>
      <c r="AA71" s="20">
        <v>1</v>
      </c>
      <c r="AB71" s="21">
        <v>46</v>
      </c>
      <c r="AC71" s="22">
        <f>AB71/$AB$87</f>
        <v>1.4993481095176011E-2</v>
      </c>
      <c r="AD71" s="23">
        <f t="shared" si="39"/>
        <v>0.89960886571056065</v>
      </c>
      <c r="AE71" s="23">
        <f t="shared" si="40"/>
        <v>1.4993481095176011</v>
      </c>
      <c r="AF71" s="24">
        <f t="shared" si="41"/>
        <v>11</v>
      </c>
    </row>
    <row r="72" spans="1:32" s="83" customFormat="1" ht="23.25" x14ac:dyDescent="0.5">
      <c r="A72" s="78" t="s">
        <v>63</v>
      </c>
      <c r="B72" s="79" t="s">
        <v>160</v>
      </c>
      <c r="C72" s="6">
        <v>5</v>
      </c>
      <c r="D72" s="6">
        <v>4</v>
      </c>
      <c r="E72" s="6">
        <v>3</v>
      </c>
      <c r="F72" s="6">
        <v>2</v>
      </c>
      <c r="G72" s="6">
        <v>1</v>
      </c>
      <c r="H72" s="6">
        <v>5</v>
      </c>
      <c r="I72" s="6">
        <v>4</v>
      </c>
      <c r="J72" s="6">
        <v>3</v>
      </c>
      <c r="K72" s="6">
        <v>2</v>
      </c>
      <c r="L72" s="6">
        <v>1</v>
      </c>
      <c r="M72" s="6">
        <v>5</v>
      </c>
      <c r="N72" s="6">
        <v>4</v>
      </c>
      <c r="O72" s="6">
        <v>3</v>
      </c>
      <c r="P72" s="6">
        <v>2</v>
      </c>
      <c r="Q72" s="6">
        <v>1</v>
      </c>
      <c r="R72" s="6">
        <v>5</v>
      </c>
      <c r="S72" s="6">
        <v>4</v>
      </c>
      <c r="T72" s="6">
        <v>3</v>
      </c>
      <c r="U72" s="6">
        <v>2</v>
      </c>
      <c r="V72" s="6">
        <v>1</v>
      </c>
      <c r="W72" s="6">
        <v>5</v>
      </c>
      <c r="X72" s="6">
        <v>4</v>
      </c>
      <c r="Y72" s="6">
        <v>3</v>
      </c>
      <c r="Z72" s="6">
        <v>2</v>
      </c>
      <c r="AA72" s="6">
        <v>1</v>
      </c>
      <c r="AB72" s="8">
        <v>45</v>
      </c>
      <c r="AC72" s="80">
        <f t="shared" ref="AC72:AC73" si="42">AB72/$AB$87</f>
        <v>1.4667535853976532E-2</v>
      </c>
      <c r="AD72" s="81">
        <f t="shared" si="39"/>
        <v>0.88005215123859193</v>
      </c>
      <c r="AE72" s="81">
        <f t="shared" si="40"/>
        <v>1.4667535853976532</v>
      </c>
      <c r="AF72" s="82">
        <f t="shared" si="41"/>
        <v>11</v>
      </c>
    </row>
    <row r="73" spans="1:32" ht="23.25" x14ac:dyDescent="0.5">
      <c r="A73" s="18" t="s">
        <v>64</v>
      </c>
      <c r="B73" s="19" t="s">
        <v>161</v>
      </c>
      <c r="C73" s="20">
        <v>5</v>
      </c>
      <c r="D73" s="20">
        <v>4</v>
      </c>
      <c r="E73" s="20">
        <v>3</v>
      </c>
      <c r="F73" s="20">
        <v>2</v>
      </c>
      <c r="G73" s="20">
        <v>1</v>
      </c>
      <c r="H73" s="20">
        <v>5</v>
      </c>
      <c r="I73" s="20">
        <v>4</v>
      </c>
      <c r="J73" s="20">
        <v>3</v>
      </c>
      <c r="K73" s="20">
        <v>2</v>
      </c>
      <c r="L73" s="20">
        <v>1</v>
      </c>
      <c r="M73" s="20">
        <v>5</v>
      </c>
      <c r="N73" s="20">
        <v>4</v>
      </c>
      <c r="O73" s="20">
        <v>3</v>
      </c>
      <c r="P73" s="20">
        <v>2</v>
      </c>
      <c r="Q73" s="20">
        <v>1</v>
      </c>
      <c r="R73" s="20">
        <v>5</v>
      </c>
      <c r="S73" s="20">
        <v>4</v>
      </c>
      <c r="T73" s="20">
        <v>3</v>
      </c>
      <c r="U73" s="20">
        <v>2</v>
      </c>
      <c r="V73" s="20">
        <v>1</v>
      </c>
      <c r="W73" s="20">
        <v>5</v>
      </c>
      <c r="X73" s="20">
        <v>4</v>
      </c>
      <c r="Y73" s="20">
        <v>3</v>
      </c>
      <c r="Z73" s="20">
        <v>2</v>
      </c>
      <c r="AA73" s="20">
        <v>1</v>
      </c>
      <c r="AB73" s="21">
        <v>45</v>
      </c>
      <c r="AC73" s="22">
        <f t="shared" si="42"/>
        <v>1.4667535853976532E-2</v>
      </c>
      <c r="AD73" s="23">
        <f t="shared" si="39"/>
        <v>0.88005215123859193</v>
      </c>
      <c r="AE73" s="23">
        <f t="shared" si="40"/>
        <v>1.4667535853976532</v>
      </c>
      <c r="AF73" s="24">
        <f t="shared" si="41"/>
        <v>11</v>
      </c>
    </row>
    <row r="74" spans="1:32" ht="23.25" x14ac:dyDescent="0.5">
      <c r="A74" s="4" t="s">
        <v>90</v>
      </c>
      <c r="B74" s="5" t="s">
        <v>162</v>
      </c>
      <c r="C74" s="39">
        <v>5</v>
      </c>
      <c r="D74" s="39">
        <v>4</v>
      </c>
      <c r="E74" s="39">
        <v>3</v>
      </c>
      <c r="F74" s="39">
        <v>2</v>
      </c>
      <c r="G74" s="39">
        <v>1</v>
      </c>
      <c r="H74" s="39">
        <v>5</v>
      </c>
      <c r="I74" s="39">
        <v>4</v>
      </c>
      <c r="J74" s="39">
        <v>3</v>
      </c>
      <c r="K74" s="39">
        <v>2</v>
      </c>
      <c r="L74" s="39">
        <v>1</v>
      </c>
      <c r="M74" s="39">
        <v>5</v>
      </c>
      <c r="N74" s="39">
        <v>4</v>
      </c>
      <c r="O74" s="39">
        <v>3</v>
      </c>
      <c r="P74" s="39">
        <v>2</v>
      </c>
      <c r="Q74" s="39">
        <v>1</v>
      </c>
      <c r="R74" s="39">
        <v>5</v>
      </c>
      <c r="S74" s="39">
        <v>4</v>
      </c>
      <c r="T74" s="39">
        <v>3</v>
      </c>
      <c r="U74" s="39">
        <v>2</v>
      </c>
      <c r="V74" s="39">
        <v>1</v>
      </c>
      <c r="W74" s="39">
        <v>5</v>
      </c>
      <c r="X74" s="39">
        <v>4</v>
      </c>
      <c r="Y74" s="39">
        <v>3</v>
      </c>
      <c r="Z74" s="39">
        <v>2</v>
      </c>
      <c r="AA74" s="6">
        <v>1</v>
      </c>
      <c r="AB74" s="42">
        <v>36</v>
      </c>
      <c r="AC74" s="43">
        <f>AB74/$AB$87</f>
        <v>1.1734028683181226E-2</v>
      </c>
      <c r="AD74" s="44">
        <f t="shared" si="39"/>
        <v>0.70404172099087359</v>
      </c>
      <c r="AE74" s="44">
        <f t="shared" si="40"/>
        <v>1.1734028683181226</v>
      </c>
      <c r="AF74" s="45">
        <f t="shared" si="41"/>
        <v>8</v>
      </c>
    </row>
    <row r="75" spans="1:32" ht="23.25" x14ac:dyDescent="0.5">
      <c r="A75" s="18" t="s">
        <v>91</v>
      </c>
      <c r="B75" s="68" t="s">
        <v>163</v>
      </c>
      <c r="C75" s="69">
        <v>5</v>
      </c>
      <c r="D75" s="69">
        <v>4</v>
      </c>
      <c r="E75" s="69">
        <v>3</v>
      </c>
      <c r="F75" s="69">
        <v>2</v>
      </c>
      <c r="G75" s="69">
        <v>1</v>
      </c>
      <c r="H75" s="69">
        <v>5</v>
      </c>
      <c r="I75" s="69">
        <v>4</v>
      </c>
      <c r="J75" s="69">
        <v>3</v>
      </c>
      <c r="K75" s="69">
        <v>2</v>
      </c>
      <c r="L75" s="69">
        <v>1</v>
      </c>
      <c r="M75" s="69">
        <v>5</v>
      </c>
      <c r="N75" s="69">
        <v>4</v>
      </c>
      <c r="O75" s="69">
        <v>3</v>
      </c>
      <c r="P75" s="69">
        <v>2</v>
      </c>
      <c r="Q75" s="69">
        <v>1</v>
      </c>
      <c r="R75" s="69">
        <v>5</v>
      </c>
      <c r="S75" s="69">
        <v>4</v>
      </c>
      <c r="T75" s="69">
        <v>3</v>
      </c>
      <c r="U75" s="69">
        <v>2</v>
      </c>
      <c r="V75" s="69">
        <v>1</v>
      </c>
      <c r="W75" s="69">
        <v>5</v>
      </c>
      <c r="X75" s="69">
        <v>4</v>
      </c>
      <c r="Y75" s="69">
        <v>3</v>
      </c>
      <c r="Z75" s="69">
        <v>2</v>
      </c>
      <c r="AA75" s="69">
        <v>1</v>
      </c>
      <c r="AB75" s="21">
        <v>35</v>
      </c>
      <c r="AC75" s="22">
        <f>AB75/$AB$87</f>
        <v>1.1408083441981747E-2</v>
      </c>
      <c r="AD75" s="23">
        <f t="shared" si="39"/>
        <v>0.68448500651890487</v>
      </c>
      <c r="AE75" s="23">
        <f t="shared" si="40"/>
        <v>1.1408083441981747</v>
      </c>
      <c r="AF75" s="24">
        <f t="shared" si="41"/>
        <v>8</v>
      </c>
    </row>
    <row r="76" spans="1:32" ht="23.25" x14ac:dyDescent="0.5">
      <c r="A76" s="59" t="s">
        <v>92</v>
      </c>
      <c r="B76" s="60" t="s">
        <v>164</v>
      </c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5"/>
      <c r="AC76" s="56"/>
      <c r="AD76" s="57"/>
      <c r="AE76" s="57"/>
      <c r="AF76" s="58"/>
    </row>
    <row r="77" spans="1:32" ht="23.25" x14ac:dyDescent="0.5">
      <c r="A77" s="4" t="s">
        <v>93</v>
      </c>
      <c r="B77" s="5" t="s">
        <v>158</v>
      </c>
      <c r="C77" s="39">
        <v>5</v>
      </c>
      <c r="D77" s="39">
        <v>4</v>
      </c>
      <c r="E77" s="39">
        <v>3</v>
      </c>
      <c r="F77" s="39">
        <v>2</v>
      </c>
      <c r="G77" s="39">
        <v>1</v>
      </c>
      <c r="H77" s="39">
        <v>5</v>
      </c>
      <c r="I77" s="39">
        <v>4</v>
      </c>
      <c r="J77" s="39">
        <v>3</v>
      </c>
      <c r="K77" s="39">
        <v>2</v>
      </c>
      <c r="L77" s="39">
        <v>1</v>
      </c>
      <c r="M77" s="39">
        <v>5</v>
      </c>
      <c r="N77" s="39">
        <v>4</v>
      </c>
      <c r="O77" s="39">
        <v>3</v>
      </c>
      <c r="P77" s="39">
        <v>2</v>
      </c>
      <c r="Q77" s="39">
        <v>1</v>
      </c>
      <c r="R77" s="39">
        <v>5</v>
      </c>
      <c r="S77" s="39">
        <v>4</v>
      </c>
      <c r="T77" s="39">
        <v>3</v>
      </c>
      <c r="U77" s="39">
        <v>2</v>
      </c>
      <c r="V77" s="39">
        <v>1</v>
      </c>
      <c r="W77" s="39">
        <v>5</v>
      </c>
      <c r="X77" s="39">
        <v>4</v>
      </c>
      <c r="Y77" s="39">
        <v>3</v>
      </c>
      <c r="Z77" s="39">
        <v>2</v>
      </c>
      <c r="AA77" s="6">
        <v>1</v>
      </c>
      <c r="AB77" s="42">
        <v>53</v>
      </c>
      <c r="AC77" s="43">
        <f>AB77/$AB$87</f>
        <v>1.7275097783572359E-2</v>
      </c>
      <c r="AD77" s="44">
        <f t="shared" si="24"/>
        <v>1.0365058670143417</v>
      </c>
      <c r="AE77" s="44">
        <f t="shared" si="25"/>
        <v>1.727509778357236</v>
      </c>
      <c r="AF77" s="45">
        <f t="shared" si="26"/>
        <v>12</v>
      </c>
    </row>
    <row r="78" spans="1:32" ht="23.25" x14ac:dyDescent="0.5">
      <c r="A78" s="18" t="s">
        <v>94</v>
      </c>
      <c r="B78" s="19" t="s">
        <v>165</v>
      </c>
      <c r="C78" s="20">
        <v>5</v>
      </c>
      <c r="D78" s="20">
        <v>4</v>
      </c>
      <c r="E78" s="20">
        <v>3</v>
      </c>
      <c r="F78" s="20">
        <v>2</v>
      </c>
      <c r="G78" s="20">
        <v>1</v>
      </c>
      <c r="H78" s="20">
        <v>5</v>
      </c>
      <c r="I78" s="20">
        <v>4</v>
      </c>
      <c r="J78" s="20">
        <v>3</v>
      </c>
      <c r="K78" s="20">
        <v>2</v>
      </c>
      <c r="L78" s="20">
        <v>1</v>
      </c>
      <c r="M78" s="20">
        <v>5</v>
      </c>
      <c r="N78" s="20">
        <v>4</v>
      </c>
      <c r="O78" s="20">
        <v>3</v>
      </c>
      <c r="P78" s="20">
        <v>2</v>
      </c>
      <c r="Q78" s="20">
        <v>1</v>
      </c>
      <c r="R78" s="20">
        <v>5</v>
      </c>
      <c r="S78" s="20">
        <v>4</v>
      </c>
      <c r="T78" s="20">
        <v>3</v>
      </c>
      <c r="U78" s="20">
        <v>2</v>
      </c>
      <c r="V78" s="20">
        <v>1</v>
      </c>
      <c r="W78" s="20">
        <v>5</v>
      </c>
      <c r="X78" s="20">
        <v>4</v>
      </c>
      <c r="Y78" s="20">
        <v>3</v>
      </c>
      <c r="Z78" s="20">
        <v>2</v>
      </c>
      <c r="AA78" s="20">
        <v>1</v>
      </c>
      <c r="AB78" s="21">
        <v>44</v>
      </c>
      <c r="AC78" s="22">
        <f>AB78/$AB$87</f>
        <v>1.4341590612777053E-2</v>
      </c>
      <c r="AD78" s="23">
        <f t="shared" si="24"/>
        <v>0.8604954367666231</v>
      </c>
      <c r="AE78" s="23">
        <f t="shared" si="25"/>
        <v>1.4341590612777053</v>
      </c>
      <c r="AF78" s="24">
        <f t="shared" si="26"/>
        <v>10</v>
      </c>
    </row>
    <row r="79" spans="1:32" ht="23.25" x14ac:dyDescent="0.5">
      <c r="A79" s="4" t="s">
        <v>95</v>
      </c>
      <c r="B79" s="5" t="s">
        <v>166</v>
      </c>
      <c r="C79" s="39">
        <v>5</v>
      </c>
      <c r="D79" s="39">
        <v>4</v>
      </c>
      <c r="E79" s="39">
        <v>3</v>
      </c>
      <c r="F79" s="39">
        <v>2</v>
      </c>
      <c r="G79" s="39">
        <v>1</v>
      </c>
      <c r="H79" s="39">
        <v>5</v>
      </c>
      <c r="I79" s="39">
        <v>4</v>
      </c>
      <c r="J79" s="39">
        <v>3</v>
      </c>
      <c r="K79" s="39">
        <v>2</v>
      </c>
      <c r="L79" s="39">
        <v>1</v>
      </c>
      <c r="M79" s="39">
        <v>5</v>
      </c>
      <c r="N79" s="39">
        <v>4</v>
      </c>
      <c r="O79" s="39">
        <v>3</v>
      </c>
      <c r="P79" s="39">
        <v>2</v>
      </c>
      <c r="Q79" s="39">
        <v>1</v>
      </c>
      <c r="R79" s="39">
        <v>5</v>
      </c>
      <c r="S79" s="39">
        <v>4</v>
      </c>
      <c r="T79" s="39">
        <v>3</v>
      </c>
      <c r="U79" s="39">
        <v>2</v>
      </c>
      <c r="V79" s="39">
        <v>1</v>
      </c>
      <c r="W79" s="39">
        <v>5</v>
      </c>
      <c r="X79" s="39">
        <v>4</v>
      </c>
      <c r="Y79" s="39">
        <v>3</v>
      </c>
      <c r="Z79" s="39">
        <v>2</v>
      </c>
      <c r="AA79" s="6">
        <v>1</v>
      </c>
      <c r="AB79" s="42">
        <v>45</v>
      </c>
      <c r="AC79" s="43">
        <f>AB79/$AB$87</f>
        <v>1.4667535853976532E-2</v>
      </c>
      <c r="AD79" s="44">
        <f t="shared" si="24"/>
        <v>0.88005215123859193</v>
      </c>
      <c r="AE79" s="44">
        <f t="shared" si="25"/>
        <v>1.4667535853976532</v>
      </c>
      <c r="AF79" s="45">
        <f t="shared" si="26"/>
        <v>11</v>
      </c>
    </row>
    <row r="80" spans="1:32" ht="23.25" x14ac:dyDescent="0.5">
      <c r="A80" s="18" t="s">
        <v>96</v>
      </c>
      <c r="B80" s="19" t="s">
        <v>167</v>
      </c>
      <c r="C80" s="20">
        <v>5</v>
      </c>
      <c r="D80" s="20">
        <v>4</v>
      </c>
      <c r="E80" s="20">
        <v>3</v>
      </c>
      <c r="F80" s="20">
        <v>2</v>
      </c>
      <c r="G80" s="20">
        <v>1</v>
      </c>
      <c r="H80" s="20">
        <v>5</v>
      </c>
      <c r="I80" s="20">
        <v>4</v>
      </c>
      <c r="J80" s="20">
        <v>3</v>
      </c>
      <c r="K80" s="20">
        <v>2</v>
      </c>
      <c r="L80" s="20">
        <v>1</v>
      </c>
      <c r="M80" s="20">
        <v>5</v>
      </c>
      <c r="N80" s="20">
        <v>4</v>
      </c>
      <c r="O80" s="20">
        <v>3</v>
      </c>
      <c r="P80" s="20">
        <v>2</v>
      </c>
      <c r="Q80" s="20">
        <v>1</v>
      </c>
      <c r="R80" s="20">
        <v>5</v>
      </c>
      <c r="S80" s="20">
        <v>4</v>
      </c>
      <c r="T80" s="20">
        <v>3</v>
      </c>
      <c r="U80" s="20">
        <v>2</v>
      </c>
      <c r="V80" s="20">
        <v>1</v>
      </c>
      <c r="W80" s="20">
        <v>5</v>
      </c>
      <c r="X80" s="20">
        <v>4</v>
      </c>
      <c r="Y80" s="20">
        <v>3</v>
      </c>
      <c r="Z80" s="20">
        <v>2</v>
      </c>
      <c r="AA80" s="20">
        <v>1</v>
      </c>
      <c r="AB80" s="21">
        <v>47</v>
      </c>
      <c r="AC80" s="22">
        <f>AB80/$AB$87</f>
        <v>1.5319426336375489E-2</v>
      </c>
      <c r="AD80" s="23">
        <f t="shared" si="24"/>
        <v>0.91916558018252936</v>
      </c>
      <c r="AE80" s="23">
        <f t="shared" si="25"/>
        <v>1.5319426336375488</v>
      </c>
      <c r="AF80" s="24">
        <f t="shared" si="26"/>
        <v>11</v>
      </c>
    </row>
    <row r="81" spans="1:32" s="83" customFormat="1" ht="23.25" x14ac:dyDescent="0.5">
      <c r="A81" s="78" t="s">
        <v>97</v>
      </c>
      <c r="B81" s="79" t="s">
        <v>168</v>
      </c>
      <c r="C81" s="6">
        <v>5</v>
      </c>
      <c r="D81" s="6">
        <v>4</v>
      </c>
      <c r="E81" s="6">
        <v>3</v>
      </c>
      <c r="F81" s="6">
        <v>2</v>
      </c>
      <c r="G81" s="6">
        <v>1</v>
      </c>
      <c r="H81" s="6">
        <v>5</v>
      </c>
      <c r="I81" s="6">
        <v>4</v>
      </c>
      <c r="J81" s="6">
        <v>3</v>
      </c>
      <c r="K81" s="6">
        <v>2</v>
      </c>
      <c r="L81" s="6">
        <v>1</v>
      </c>
      <c r="M81" s="6">
        <v>5</v>
      </c>
      <c r="N81" s="6">
        <v>4</v>
      </c>
      <c r="O81" s="6">
        <v>3</v>
      </c>
      <c r="P81" s="6">
        <v>2</v>
      </c>
      <c r="Q81" s="6">
        <v>1</v>
      </c>
      <c r="R81" s="6">
        <v>5</v>
      </c>
      <c r="S81" s="6">
        <v>4</v>
      </c>
      <c r="T81" s="6">
        <v>3</v>
      </c>
      <c r="U81" s="6">
        <v>2</v>
      </c>
      <c r="V81" s="6">
        <v>1</v>
      </c>
      <c r="W81" s="6">
        <v>5</v>
      </c>
      <c r="X81" s="6">
        <v>4</v>
      </c>
      <c r="Y81" s="6">
        <v>3</v>
      </c>
      <c r="Z81" s="6">
        <v>2</v>
      </c>
      <c r="AA81" s="6">
        <v>1</v>
      </c>
      <c r="AB81" s="8">
        <v>42</v>
      </c>
      <c r="AC81" s="80">
        <f t="shared" ref="AC81:AC84" si="43">AB81/$AB$87</f>
        <v>1.3689700130378096E-2</v>
      </c>
      <c r="AD81" s="81">
        <f t="shared" ref="AD81:AD82" si="44">AC81*$AD$6</f>
        <v>0.82138200782268578</v>
      </c>
      <c r="AE81" s="81">
        <f t="shared" ref="AE81:AE82" si="45">AC81*$AE$6</f>
        <v>1.3689700130378095</v>
      </c>
      <c r="AF81" s="82">
        <f t="shared" ref="AF81:AF82" si="46">ROUND(AC81*$AF$6,0)</f>
        <v>10</v>
      </c>
    </row>
    <row r="82" spans="1:32" ht="23.25" x14ac:dyDescent="0.5">
      <c r="A82" s="18" t="s">
        <v>98</v>
      </c>
      <c r="B82" s="79" t="s">
        <v>169</v>
      </c>
      <c r="C82" s="20">
        <v>5</v>
      </c>
      <c r="D82" s="20">
        <v>4</v>
      </c>
      <c r="E82" s="20">
        <v>3</v>
      </c>
      <c r="F82" s="20">
        <v>2</v>
      </c>
      <c r="G82" s="20">
        <v>1</v>
      </c>
      <c r="H82" s="20">
        <v>5</v>
      </c>
      <c r="I82" s="20">
        <v>4</v>
      </c>
      <c r="J82" s="20">
        <v>3</v>
      </c>
      <c r="K82" s="20">
        <v>2</v>
      </c>
      <c r="L82" s="20">
        <v>1</v>
      </c>
      <c r="M82" s="20">
        <v>5</v>
      </c>
      <c r="N82" s="20">
        <v>4</v>
      </c>
      <c r="O82" s="20">
        <v>3</v>
      </c>
      <c r="P82" s="20">
        <v>2</v>
      </c>
      <c r="Q82" s="20">
        <v>1</v>
      </c>
      <c r="R82" s="20">
        <v>5</v>
      </c>
      <c r="S82" s="20">
        <v>4</v>
      </c>
      <c r="T82" s="20">
        <v>3</v>
      </c>
      <c r="U82" s="20">
        <v>2</v>
      </c>
      <c r="V82" s="20">
        <v>1</v>
      </c>
      <c r="W82" s="20">
        <v>5</v>
      </c>
      <c r="X82" s="20">
        <v>4</v>
      </c>
      <c r="Y82" s="20">
        <v>3</v>
      </c>
      <c r="Z82" s="20">
        <v>2</v>
      </c>
      <c r="AA82" s="20">
        <v>1</v>
      </c>
      <c r="AB82" s="21">
        <v>46</v>
      </c>
      <c r="AC82" s="22">
        <f t="shared" si="43"/>
        <v>1.4993481095176011E-2</v>
      </c>
      <c r="AD82" s="23">
        <f t="shared" si="44"/>
        <v>0.89960886571056065</v>
      </c>
      <c r="AE82" s="23">
        <f t="shared" si="45"/>
        <v>1.4993481095176011</v>
      </c>
      <c r="AF82" s="24">
        <f t="shared" si="46"/>
        <v>11</v>
      </c>
    </row>
    <row r="83" spans="1:32" s="83" customFormat="1" ht="23.25" x14ac:dyDescent="0.5">
      <c r="A83" s="78" t="s">
        <v>99</v>
      </c>
      <c r="B83" s="79" t="s">
        <v>170</v>
      </c>
      <c r="C83" s="6">
        <v>5</v>
      </c>
      <c r="D83" s="6">
        <v>4</v>
      </c>
      <c r="E83" s="6">
        <v>3</v>
      </c>
      <c r="F83" s="6">
        <v>2</v>
      </c>
      <c r="G83" s="6">
        <v>1</v>
      </c>
      <c r="H83" s="6">
        <v>5</v>
      </c>
      <c r="I83" s="6">
        <v>4</v>
      </c>
      <c r="J83" s="6">
        <v>3</v>
      </c>
      <c r="K83" s="6">
        <v>2</v>
      </c>
      <c r="L83" s="6">
        <v>1</v>
      </c>
      <c r="M83" s="6">
        <v>5</v>
      </c>
      <c r="N83" s="6">
        <v>4</v>
      </c>
      <c r="O83" s="6">
        <v>3</v>
      </c>
      <c r="P83" s="6">
        <v>2</v>
      </c>
      <c r="Q83" s="6">
        <v>1</v>
      </c>
      <c r="R83" s="6">
        <v>5</v>
      </c>
      <c r="S83" s="6">
        <v>4</v>
      </c>
      <c r="T83" s="6">
        <v>3</v>
      </c>
      <c r="U83" s="6">
        <v>2</v>
      </c>
      <c r="V83" s="6">
        <v>1</v>
      </c>
      <c r="W83" s="6">
        <v>5</v>
      </c>
      <c r="X83" s="6">
        <v>4</v>
      </c>
      <c r="Y83" s="6">
        <v>3</v>
      </c>
      <c r="Z83" s="6">
        <v>2</v>
      </c>
      <c r="AA83" s="6">
        <v>1</v>
      </c>
      <c r="AB83" s="8">
        <v>42</v>
      </c>
      <c r="AC83" s="80">
        <f t="shared" si="43"/>
        <v>1.3689700130378096E-2</v>
      </c>
      <c r="AD83" s="81">
        <f t="shared" ref="AD83:AD84" si="47">AC83*$AD$6</f>
        <v>0.82138200782268578</v>
      </c>
      <c r="AE83" s="81">
        <f t="shared" ref="AE83:AE84" si="48">AC83*$AE$6</f>
        <v>1.3689700130378095</v>
      </c>
      <c r="AF83" s="82">
        <f t="shared" ref="AF83:AF84" si="49">ROUND(AC83*$AF$6,0)</f>
        <v>10</v>
      </c>
    </row>
    <row r="84" spans="1:32" ht="23.25" x14ac:dyDescent="0.5">
      <c r="A84" s="18" t="s">
        <v>100</v>
      </c>
      <c r="B84" s="19" t="s">
        <v>171</v>
      </c>
      <c r="C84" s="20">
        <v>5</v>
      </c>
      <c r="D84" s="20">
        <v>4</v>
      </c>
      <c r="E84" s="20">
        <v>3</v>
      </c>
      <c r="F84" s="20">
        <v>2</v>
      </c>
      <c r="G84" s="20">
        <v>1</v>
      </c>
      <c r="H84" s="20">
        <v>5</v>
      </c>
      <c r="I84" s="20">
        <v>4</v>
      </c>
      <c r="J84" s="20">
        <v>3</v>
      </c>
      <c r="K84" s="20">
        <v>2</v>
      </c>
      <c r="L84" s="20">
        <v>1</v>
      </c>
      <c r="M84" s="20">
        <v>5</v>
      </c>
      <c r="N84" s="20">
        <v>4</v>
      </c>
      <c r="O84" s="20">
        <v>3</v>
      </c>
      <c r="P84" s="20">
        <v>2</v>
      </c>
      <c r="Q84" s="20">
        <v>1</v>
      </c>
      <c r="R84" s="20">
        <v>5</v>
      </c>
      <c r="S84" s="20">
        <v>4</v>
      </c>
      <c r="T84" s="20">
        <v>3</v>
      </c>
      <c r="U84" s="20">
        <v>2</v>
      </c>
      <c r="V84" s="20">
        <v>1</v>
      </c>
      <c r="W84" s="20">
        <v>5</v>
      </c>
      <c r="X84" s="20">
        <v>4</v>
      </c>
      <c r="Y84" s="20">
        <v>3</v>
      </c>
      <c r="Z84" s="20">
        <v>2</v>
      </c>
      <c r="AA84" s="20">
        <v>1</v>
      </c>
      <c r="AB84" s="21">
        <v>46</v>
      </c>
      <c r="AC84" s="22">
        <f t="shared" si="43"/>
        <v>1.4993481095176011E-2</v>
      </c>
      <c r="AD84" s="23">
        <f t="shared" si="47"/>
        <v>0.89960886571056065</v>
      </c>
      <c r="AE84" s="23">
        <f t="shared" si="48"/>
        <v>1.4993481095176011</v>
      </c>
      <c r="AF84" s="24">
        <f t="shared" si="49"/>
        <v>11</v>
      </c>
    </row>
    <row r="85" spans="1:32" s="83" customFormat="1" ht="23.25" x14ac:dyDescent="0.5">
      <c r="A85" s="78" t="s">
        <v>101</v>
      </c>
      <c r="B85" s="79" t="s">
        <v>110</v>
      </c>
      <c r="C85" s="6">
        <v>5</v>
      </c>
      <c r="D85" s="6">
        <v>4</v>
      </c>
      <c r="E85" s="6">
        <v>3</v>
      </c>
      <c r="F85" s="6">
        <v>2</v>
      </c>
      <c r="G85" s="6">
        <v>1</v>
      </c>
      <c r="H85" s="6">
        <v>5</v>
      </c>
      <c r="I85" s="6">
        <v>4</v>
      </c>
      <c r="J85" s="6">
        <v>3</v>
      </c>
      <c r="K85" s="6">
        <v>2</v>
      </c>
      <c r="L85" s="6">
        <v>1</v>
      </c>
      <c r="M85" s="6">
        <v>5</v>
      </c>
      <c r="N85" s="6">
        <v>4</v>
      </c>
      <c r="O85" s="6">
        <v>3</v>
      </c>
      <c r="P85" s="6">
        <v>2</v>
      </c>
      <c r="Q85" s="6">
        <v>1</v>
      </c>
      <c r="R85" s="6">
        <v>5</v>
      </c>
      <c r="S85" s="6">
        <v>4</v>
      </c>
      <c r="T85" s="6">
        <v>3</v>
      </c>
      <c r="U85" s="6">
        <v>2</v>
      </c>
      <c r="V85" s="6">
        <v>1</v>
      </c>
      <c r="W85" s="6">
        <v>5</v>
      </c>
      <c r="X85" s="6">
        <v>4</v>
      </c>
      <c r="Y85" s="6">
        <v>3</v>
      </c>
      <c r="Z85" s="6">
        <v>2</v>
      </c>
      <c r="AA85" s="6">
        <v>1</v>
      </c>
      <c r="AB85" s="8">
        <v>46</v>
      </c>
      <c r="AC85" s="80">
        <f>AB85/$AB$87</f>
        <v>1.4993481095176011E-2</v>
      </c>
      <c r="AD85" s="81">
        <f t="shared" si="24"/>
        <v>0.89960886571056065</v>
      </c>
      <c r="AE85" s="81">
        <f t="shared" si="25"/>
        <v>1.4993481095176011</v>
      </c>
      <c r="AF85" s="82">
        <f t="shared" si="26"/>
        <v>11</v>
      </c>
    </row>
    <row r="86" spans="1:32" ht="23.25" x14ac:dyDescent="0.5">
      <c r="A86" s="18" t="s">
        <v>102</v>
      </c>
      <c r="B86" s="68" t="s">
        <v>172</v>
      </c>
      <c r="C86" s="69">
        <v>5</v>
      </c>
      <c r="D86" s="69">
        <v>4</v>
      </c>
      <c r="E86" s="69">
        <v>3</v>
      </c>
      <c r="F86" s="69">
        <v>2</v>
      </c>
      <c r="G86" s="69">
        <v>1</v>
      </c>
      <c r="H86" s="69">
        <v>5</v>
      </c>
      <c r="I86" s="69">
        <v>4</v>
      </c>
      <c r="J86" s="69">
        <v>3</v>
      </c>
      <c r="K86" s="69">
        <v>2</v>
      </c>
      <c r="L86" s="69">
        <v>1</v>
      </c>
      <c r="M86" s="69">
        <v>5</v>
      </c>
      <c r="N86" s="69">
        <v>4</v>
      </c>
      <c r="O86" s="69">
        <v>3</v>
      </c>
      <c r="P86" s="69">
        <v>2</v>
      </c>
      <c r="Q86" s="69">
        <v>1</v>
      </c>
      <c r="R86" s="69">
        <v>5</v>
      </c>
      <c r="S86" s="69">
        <v>4</v>
      </c>
      <c r="T86" s="69">
        <v>3</v>
      </c>
      <c r="U86" s="69">
        <v>2</v>
      </c>
      <c r="V86" s="69">
        <v>1</v>
      </c>
      <c r="W86" s="69">
        <v>5</v>
      </c>
      <c r="X86" s="69">
        <v>4</v>
      </c>
      <c r="Y86" s="69">
        <v>3</v>
      </c>
      <c r="Z86" s="69">
        <v>2</v>
      </c>
      <c r="AA86" s="69">
        <v>1</v>
      </c>
      <c r="AB86" s="21">
        <v>47</v>
      </c>
      <c r="AC86" s="22">
        <f>AB86/$AB$87</f>
        <v>1.5319426336375489E-2</v>
      </c>
      <c r="AD86" s="23">
        <f t="shared" si="24"/>
        <v>0.91916558018252936</v>
      </c>
      <c r="AE86" s="23">
        <f t="shared" si="25"/>
        <v>1.5319426336375488</v>
      </c>
      <c r="AF86" s="24">
        <f t="shared" si="26"/>
        <v>11</v>
      </c>
    </row>
    <row r="87" spans="1:32" ht="23.25" x14ac:dyDescent="0.5">
      <c r="B87" s="32" t="s">
        <v>13</v>
      </c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3">
        <f>SUM(AB7:AB86)</f>
        <v>3068</v>
      </c>
      <c r="AC87" s="34">
        <f>ROUND(SUM(AC7:AC86),2)</f>
        <v>1</v>
      </c>
      <c r="AD87" s="73">
        <f>SUM(AD8:AD86)</f>
        <v>59.999999999999993</v>
      </c>
      <c r="AE87" s="73">
        <f>SUM(AE8:AE86)</f>
        <v>99.999999999999986</v>
      </c>
      <c r="AF87" s="35">
        <f>SUM(AF8:AF86)</f>
        <v>724</v>
      </c>
    </row>
  </sheetData>
  <mergeCells count="25">
    <mergeCell ref="AE4:AE5"/>
    <mergeCell ref="AF4:AF5"/>
    <mergeCell ref="H5:L5"/>
    <mergeCell ref="M5:Q5"/>
    <mergeCell ref="M4:Q4"/>
    <mergeCell ref="R4:V4"/>
    <mergeCell ref="C5:G5"/>
    <mergeCell ref="AC4:AC5"/>
    <mergeCell ref="AD4:AD5"/>
    <mergeCell ref="R5:V5"/>
    <mergeCell ref="W5:AA5"/>
    <mergeCell ref="AB4:AB5"/>
    <mergeCell ref="W4:AA4"/>
    <mergeCell ref="B1:AC1"/>
    <mergeCell ref="A2:B2"/>
    <mergeCell ref="C2:O2"/>
    <mergeCell ref="P2:Q2"/>
    <mergeCell ref="R2:AA2"/>
    <mergeCell ref="C3:O3"/>
    <mergeCell ref="U3:AA3"/>
    <mergeCell ref="AB2:AF2"/>
    <mergeCell ref="AB3:AF3"/>
    <mergeCell ref="A4:B6"/>
    <mergeCell ref="C4:G4"/>
    <mergeCell ref="H4:L4"/>
  </mergeCells>
  <conditionalFormatting sqref="C87:AA87">
    <cfRule type="cellIs" dxfId="0" priority="1" stopIfTrue="1" operator="greaterThan">
      <formula>0</formula>
    </cfRule>
  </conditionalFormatting>
  <pageMargins left="0.25" right="0.17" top="0.75" bottom="0.75" header="0.3" footer="0.3"/>
  <pageSetup paperSize="9" scale="73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9"/>
  <sheetViews>
    <sheetView zoomScale="85" zoomScaleNormal="85" workbookViewId="0">
      <selection activeCell="C4" sqref="C4:E4"/>
    </sheetView>
  </sheetViews>
  <sheetFormatPr defaultColWidth="9" defaultRowHeight="21.75" x14ac:dyDescent="0.5"/>
  <cols>
    <col min="1" max="1" width="4.875" style="1" customWidth="1"/>
    <col min="2" max="2" width="32" style="1" customWidth="1"/>
    <col min="3" max="17" width="5.625" style="1" customWidth="1"/>
    <col min="18" max="19" width="10.625" style="1" customWidth="1"/>
    <col min="20" max="21" width="5.625" style="1" customWidth="1"/>
    <col min="22" max="22" width="10.625" style="1" customWidth="1"/>
    <col min="23" max="16384" width="9" style="1"/>
  </cols>
  <sheetData>
    <row r="1" spans="1:29" ht="26.25" x14ac:dyDescent="0.55000000000000004">
      <c r="B1" s="114" t="s">
        <v>65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</row>
    <row r="2" spans="1:29" ht="23.25" customHeight="1" x14ac:dyDescent="0.5">
      <c r="A2" s="128" t="s">
        <v>66</v>
      </c>
      <c r="B2" s="129"/>
      <c r="C2" s="159" t="s">
        <v>175</v>
      </c>
      <c r="D2" s="160"/>
      <c r="E2" s="160"/>
      <c r="F2" s="160"/>
      <c r="G2" s="160"/>
      <c r="H2" s="160"/>
      <c r="I2" s="161"/>
      <c r="J2" s="130" t="s">
        <v>68</v>
      </c>
      <c r="K2" s="131"/>
      <c r="L2" s="159" t="s">
        <v>173</v>
      </c>
      <c r="M2" s="160"/>
      <c r="N2" s="160"/>
      <c r="O2" s="160"/>
      <c r="P2" s="160"/>
      <c r="Q2" s="161"/>
      <c r="R2" s="140" t="s">
        <v>71</v>
      </c>
      <c r="S2" s="141"/>
      <c r="T2" s="141"/>
      <c r="U2" s="141"/>
      <c r="V2" s="142"/>
    </row>
    <row r="3" spans="1:29" ht="20.25" customHeight="1" x14ac:dyDescent="0.5">
      <c r="A3" s="63" t="s">
        <v>67</v>
      </c>
      <c r="B3" s="64"/>
      <c r="C3" s="155" t="s">
        <v>174</v>
      </c>
      <c r="D3" s="156"/>
      <c r="E3" s="156"/>
      <c r="F3" s="156"/>
      <c r="G3" s="156"/>
      <c r="H3" s="156"/>
      <c r="I3" s="157"/>
      <c r="J3" s="65" t="s">
        <v>69</v>
      </c>
      <c r="K3" s="66"/>
      <c r="L3" s="67"/>
      <c r="M3" s="158">
        <v>21403</v>
      </c>
      <c r="N3" s="156"/>
      <c r="O3" s="156"/>
      <c r="P3" s="156"/>
      <c r="Q3" s="157"/>
      <c r="R3" s="143" t="s">
        <v>70</v>
      </c>
      <c r="S3" s="144"/>
      <c r="T3" s="144"/>
      <c r="U3" s="144"/>
      <c r="V3" s="145"/>
    </row>
    <row r="4" spans="1:29" ht="21.75" customHeight="1" x14ac:dyDescent="0.5">
      <c r="A4" s="146" t="s">
        <v>1</v>
      </c>
      <c r="B4" s="147"/>
      <c r="C4" s="152"/>
      <c r="D4" s="152"/>
      <c r="E4" s="152"/>
      <c r="F4" s="152"/>
      <c r="G4" s="152"/>
      <c r="H4" s="152"/>
      <c r="I4" s="152"/>
      <c r="J4" s="152"/>
      <c r="K4" s="152"/>
      <c r="L4" s="136"/>
      <c r="M4" s="136"/>
      <c r="N4" s="136"/>
      <c r="O4" s="136"/>
      <c r="P4" s="136"/>
      <c r="Q4" s="136"/>
      <c r="R4" s="135" t="s">
        <v>7</v>
      </c>
      <c r="S4" s="135" t="s">
        <v>8</v>
      </c>
      <c r="T4" s="153" t="s">
        <v>9</v>
      </c>
      <c r="U4" s="153" t="s">
        <v>10</v>
      </c>
      <c r="V4" s="153" t="s">
        <v>11</v>
      </c>
    </row>
    <row r="5" spans="1:29" ht="21.75" customHeight="1" x14ac:dyDescent="0.5">
      <c r="A5" s="148"/>
      <c r="B5" s="149"/>
      <c r="C5" s="133"/>
      <c r="D5" s="133"/>
      <c r="E5" s="134"/>
      <c r="F5" s="133"/>
      <c r="G5" s="133"/>
      <c r="H5" s="134"/>
      <c r="I5" s="133"/>
      <c r="J5" s="133"/>
      <c r="K5" s="134"/>
      <c r="L5" s="133"/>
      <c r="M5" s="133"/>
      <c r="N5" s="134"/>
      <c r="O5" s="133"/>
      <c r="P5" s="133"/>
      <c r="Q5" s="134"/>
      <c r="R5" s="135"/>
      <c r="S5" s="135"/>
      <c r="T5" s="154"/>
      <c r="U5" s="154"/>
      <c r="V5" s="154"/>
    </row>
    <row r="6" spans="1:29" ht="21.75" customHeight="1" x14ac:dyDescent="0.5">
      <c r="A6" s="150"/>
      <c r="B6" s="151"/>
      <c r="C6" s="75">
        <v>3</v>
      </c>
      <c r="D6" s="75">
        <v>2</v>
      </c>
      <c r="E6" s="75">
        <v>1</v>
      </c>
      <c r="F6" s="75">
        <v>3</v>
      </c>
      <c r="G6" s="75">
        <v>2</v>
      </c>
      <c r="H6" s="75">
        <v>1</v>
      </c>
      <c r="I6" s="75">
        <v>3</v>
      </c>
      <c r="J6" s="75">
        <v>2</v>
      </c>
      <c r="K6" s="75">
        <v>1</v>
      </c>
      <c r="L6" s="75">
        <v>3</v>
      </c>
      <c r="M6" s="75">
        <v>2</v>
      </c>
      <c r="N6" s="75">
        <v>1</v>
      </c>
      <c r="O6" s="75">
        <v>3</v>
      </c>
      <c r="P6" s="75">
        <v>2</v>
      </c>
      <c r="Q6" s="75">
        <v>1</v>
      </c>
      <c r="R6" s="76"/>
      <c r="S6" s="76"/>
      <c r="T6" s="77">
        <v>60</v>
      </c>
      <c r="U6" s="77">
        <v>100</v>
      </c>
      <c r="V6" s="77">
        <f>12*60</f>
        <v>720</v>
      </c>
    </row>
    <row r="7" spans="1:29" s="12" customFormat="1" ht="23.25" x14ac:dyDescent="0.5">
      <c r="A7" s="18" t="s">
        <v>93</v>
      </c>
      <c r="B7" s="19" t="s">
        <v>158</v>
      </c>
      <c r="C7" s="20">
        <v>3</v>
      </c>
      <c r="D7" s="20">
        <v>2</v>
      </c>
      <c r="E7" s="20">
        <v>1</v>
      </c>
      <c r="F7" s="20">
        <v>3</v>
      </c>
      <c r="G7" s="20">
        <v>2</v>
      </c>
      <c r="H7" s="20">
        <v>1</v>
      </c>
      <c r="I7" s="20">
        <v>3</v>
      </c>
      <c r="J7" s="20">
        <v>2</v>
      </c>
      <c r="K7" s="20">
        <v>1</v>
      </c>
      <c r="L7" s="20">
        <v>3</v>
      </c>
      <c r="M7" s="20">
        <v>2</v>
      </c>
      <c r="N7" s="20">
        <v>1</v>
      </c>
      <c r="O7" s="20">
        <v>3</v>
      </c>
      <c r="P7" s="20">
        <v>2</v>
      </c>
      <c r="Q7" s="20">
        <v>1</v>
      </c>
      <c r="R7" s="20">
        <v>53</v>
      </c>
      <c r="S7" s="91">
        <v>1.7275097783572359E-2</v>
      </c>
      <c r="T7" s="93">
        <v>1.0365058670143417</v>
      </c>
      <c r="U7" s="93">
        <v>1.727509778357236</v>
      </c>
      <c r="V7" s="20">
        <v>12</v>
      </c>
    </row>
    <row r="8" spans="1:29" s="84" customFormat="1" ht="23.25" x14ac:dyDescent="0.5">
      <c r="A8" s="18" t="s">
        <v>17</v>
      </c>
      <c r="B8" s="19" t="s">
        <v>104</v>
      </c>
      <c r="C8" s="20">
        <v>3</v>
      </c>
      <c r="D8" s="20">
        <v>2</v>
      </c>
      <c r="E8" s="20">
        <v>1</v>
      </c>
      <c r="F8" s="20">
        <v>3</v>
      </c>
      <c r="G8" s="20">
        <v>2</v>
      </c>
      <c r="H8" s="20">
        <v>1</v>
      </c>
      <c r="I8" s="20">
        <v>3</v>
      </c>
      <c r="J8" s="20">
        <v>2</v>
      </c>
      <c r="K8" s="20">
        <v>1</v>
      </c>
      <c r="L8" s="20">
        <v>3</v>
      </c>
      <c r="M8" s="20">
        <v>2</v>
      </c>
      <c r="N8" s="20">
        <v>1</v>
      </c>
      <c r="O8" s="20">
        <v>3</v>
      </c>
      <c r="P8" s="20">
        <v>2</v>
      </c>
      <c r="Q8" s="20">
        <v>1</v>
      </c>
      <c r="R8" s="20">
        <v>50</v>
      </c>
      <c r="S8" s="91">
        <v>1.6297262059973925E-2</v>
      </c>
      <c r="T8" s="93">
        <v>0.97783572359843551</v>
      </c>
      <c r="U8" s="93">
        <v>1.6297262059973925</v>
      </c>
      <c r="V8" s="20">
        <v>12</v>
      </c>
      <c r="W8" s="12"/>
      <c r="X8" s="12"/>
      <c r="Y8" s="12"/>
      <c r="Z8" s="12"/>
      <c r="AA8" s="12"/>
      <c r="AB8" s="12"/>
      <c r="AC8" s="12"/>
    </row>
    <row r="9" spans="1:29" s="12" customFormat="1" ht="23.25" x14ac:dyDescent="0.5">
      <c r="A9" s="18" t="s">
        <v>18</v>
      </c>
      <c r="B9" s="19" t="s">
        <v>105</v>
      </c>
      <c r="C9" s="20">
        <v>3</v>
      </c>
      <c r="D9" s="20">
        <v>2</v>
      </c>
      <c r="E9" s="20">
        <v>1</v>
      </c>
      <c r="F9" s="20">
        <v>3</v>
      </c>
      <c r="G9" s="20">
        <v>2</v>
      </c>
      <c r="H9" s="20">
        <v>1</v>
      </c>
      <c r="I9" s="20">
        <v>3</v>
      </c>
      <c r="J9" s="20">
        <v>2</v>
      </c>
      <c r="K9" s="20">
        <v>1</v>
      </c>
      <c r="L9" s="20">
        <v>3</v>
      </c>
      <c r="M9" s="20">
        <v>2</v>
      </c>
      <c r="N9" s="20">
        <v>1</v>
      </c>
      <c r="O9" s="20">
        <v>3</v>
      </c>
      <c r="P9" s="20">
        <v>2</v>
      </c>
      <c r="Q9" s="20">
        <v>1</v>
      </c>
      <c r="R9" s="20">
        <v>50</v>
      </c>
      <c r="S9" s="91">
        <v>1.6297262059973925E-2</v>
      </c>
      <c r="T9" s="93">
        <v>0.97783572359843551</v>
      </c>
      <c r="U9" s="93">
        <v>1.6297262059973925</v>
      </c>
      <c r="V9" s="20">
        <v>12</v>
      </c>
      <c r="W9" s="84"/>
      <c r="X9" s="84"/>
      <c r="Y9" s="84"/>
      <c r="Z9" s="84"/>
      <c r="AA9" s="84"/>
      <c r="AB9" s="84"/>
      <c r="AC9" s="84"/>
    </row>
    <row r="10" spans="1:29" s="12" customFormat="1" ht="23.25" x14ac:dyDescent="0.5">
      <c r="A10" s="18" t="s">
        <v>48</v>
      </c>
      <c r="B10" s="19" t="s">
        <v>144</v>
      </c>
      <c r="C10" s="20">
        <v>3</v>
      </c>
      <c r="D10" s="20">
        <v>2</v>
      </c>
      <c r="E10" s="20">
        <v>1</v>
      </c>
      <c r="F10" s="20">
        <v>3</v>
      </c>
      <c r="G10" s="20">
        <v>2</v>
      </c>
      <c r="H10" s="20">
        <v>1</v>
      </c>
      <c r="I10" s="20">
        <v>3</v>
      </c>
      <c r="J10" s="20">
        <v>2</v>
      </c>
      <c r="K10" s="20">
        <v>1</v>
      </c>
      <c r="L10" s="20">
        <v>3</v>
      </c>
      <c r="M10" s="20">
        <v>2</v>
      </c>
      <c r="N10" s="20">
        <v>1</v>
      </c>
      <c r="O10" s="20">
        <v>3</v>
      </c>
      <c r="P10" s="20">
        <v>2</v>
      </c>
      <c r="Q10" s="20">
        <v>1</v>
      </c>
      <c r="R10" s="20">
        <v>48</v>
      </c>
      <c r="S10" s="91">
        <v>1.5645371577574969E-2</v>
      </c>
      <c r="T10" s="93">
        <v>0.93872229465449808</v>
      </c>
      <c r="U10" s="93">
        <v>1.5645371577574969</v>
      </c>
      <c r="V10" s="20">
        <v>11</v>
      </c>
    </row>
    <row r="11" spans="1:29" s="12" customFormat="1" ht="23.25" x14ac:dyDescent="0.5">
      <c r="A11" s="78" t="s">
        <v>19</v>
      </c>
      <c r="B11" s="79" t="s">
        <v>106</v>
      </c>
      <c r="C11" s="6">
        <v>3</v>
      </c>
      <c r="D11" s="6">
        <v>2</v>
      </c>
      <c r="E11" s="6">
        <v>1</v>
      </c>
      <c r="F11" s="6">
        <v>3</v>
      </c>
      <c r="G11" s="6">
        <v>2</v>
      </c>
      <c r="H11" s="6">
        <v>1</v>
      </c>
      <c r="I11" s="6">
        <v>3</v>
      </c>
      <c r="J11" s="6">
        <v>2</v>
      </c>
      <c r="K11" s="6">
        <v>1</v>
      </c>
      <c r="L11" s="6">
        <v>3</v>
      </c>
      <c r="M11" s="6">
        <v>2</v>
      </c>
      <c r="N11" s="6">
        <v>1</v>
      </c>
      <c r="O11" s="6">
        <v>3</v>
      </c>
      <c r="P11" s="6">
        <v>2</v>
      </c>
      <c r="Q11" s="6">
        <v>1</v>
      </c>
      <c r="R11" s="6">
        <v>47</v>
      </c>
      <c r="S11" s="90">
        <v>1.5319426336375489E-2</v>
      </c>
      <c r="T11" s="92">
        <v>0.91916558018252936</v>
      </c>
      <c r="U11" s="92">
        <v>1.5319426336375488</v>
      </c>
      <c r="V11" s="6">
        <v>11</v>
      </c>
    </row>
    <row r="12" spans="1:29" s="12" customFormat="1" ht="23.25" x14ac:dyDescent="0.5">
      <c r="A12" s="78" t="s">
        <v>72</v>
      </c>
      <c r="B12" s="79" t="s">
        <v>109</v>
      </c>
      <c r="C12" s="6">
        <v>3</v>
      </c>
      <c r="D12" s="6">
        <v>2</v>
      </c>
      <c r="E12" s="6">
        <v>1</v>
      </c>
      <c r="F12" s="6">
        <v>3</v>
      </c>
      <c r="G12" s="6">
        <v>2</v>
      </c>
      <c r="H12" s="6">
        <v>1</v>
      </c>
      <c r="I12" s="6">
        <v>3</v>
      </c>
      <c r="J12" s="6">
        <v>2</v>
      </c>
      <c r="K12" s="6">
        <v>1</v>
      </c>
      <c r="L12" s="6">
        <v>3</v>
      </c>
      <c r="M12" s="6">
        <v>2</v>
      </c>
      <c r="N12" s="6">
        <v>1</v>
      </c>
      <c r="O12" s="6">
        <v>3</v>
      </c>
      <c r="P12" s="6">
        <v>2</v>
      </c>
      <c r="Q12" s="6">
        <v>1</v>
      </c>
      <c r="R12" s="6">
        <v>47</v>
      </c>
      <c r="S12" s="90">
        <v>1.5319426336375489E-2</v>
      </c>
      <c r="T12" s="92">
        <v>0.91916558018252936</v>
      </c>
      <c r="U12" s="92">
        <v>1.5319426336375488</v>
      </c>
      <c r="V12" s="6">
        <v>11</v>
      </c>
    </row>
    <row r="13" spans="1:29" s="12" customFormat="1" ht="23.25" x14ac:dyDescent="0.5">
      <c r="A13" s="78" t="s">
        <v>23</v>
      </c>
      <c r="B13" s="79" t="s">
        <v>114</v>
      </c>
      <c r="C13" s="6">
        <v>3</v>
      </c>
      <c r="D13" s="6">
        <v>2</v>
      </c>
      <c r="E13" s="6">
        <v>1</v>
      </c>
      <c r="F13" s="6">
        <v>3</v>
      </c>
      <c r="G13" s="6">
        <v>2</v>
      </c>
      <c r="H13" s="6">
        <v>1</v>
      </c>
      <c r="I13" s="6">
        <v>3</v>
      </c>
      <c r="J13" s="6">
        <v>2</v>
      </c>
      <c r="K13" s="6">
        <v>1</v>
      </c>
      <c r="L13" s="6">
        <v>3</v>
      </c>
      <c r="M13" s="6">
        <v>2</v>
      </c>
      <c r="N13" s="6">
        <v>1</v>
      </c>
      <c r="O13" s="6">
        <v>3</v>
      </c>
      <c r="P13" s="6">
        <v>2</v>
      </c>
      <c r="Q13" s="6">
        <v>1</v>
      </c>
      <c r="R13" s="6">
        <v>47</v>
      </c>
      <c r="S13" s="90">
        <v>1.5319426336375489E-2</v>
      </c>
      <c r="T13" s="92">
        <v>0.91916558018252936</v>
      </c>
      <c r="U13" s="92">
        <v>1.5319426336375488</v>
      </c>
      <c r="V13" s="6">
        <v>11</v>
      </c>
    </row>
    <row r="14" spans="1:29" s="84" customFormat="1" ht="23.25" x14ac:dyDescent="0.5">
      <c r="A14" s="78" t="s">
        <v>27</v>
      </c>
      <c r="B14" s="79" t="s">
        <v>118</v>
      </c>
      <c r="C14" s="6">
        <v>3</v>
      </c>
      <c r="D14" s="6">
        <v>2</v>
      </c>
      <c r="E14" s="6">
        <v>1</v>
      </c>
      <c r="F14" s="6">
        <v>3</v>
      </c>
      <c r="G14" s="6">
        <v>2</v>
      </c>
      <c r="H14" s="6">
        <v>1</v>
      </c>
      <c r="I14" s="6">
        <v>3</v>
      </c>
      <c r="J14" s="6">
        <v>2</v>
      </c>
      <c r="K14" s="6">
        <v>1</v>
      </c>
      <c r="L14" s="6">
        <v>3</v>
      </c>
      <c r="M14" s="6">
        <v>2</v>
      </c>
      <c r="N14" s="6">
        <v>1</v>
      </c>
      <c r="O14" s="6">
        <v>3</v>
      </c>
      <c r="P14" s="6">
        <v>2</v>
      </c>
      <c r="Q14" s="6">
        <v>1</v>
      </c>
      <c r="R14" s="6">
        <v>47</v>
      </c>
      <c r="S14" s="90">
        <v>1.5319426336375489E-2</v>
      </c>
      <c r="T14" s="92">
        <v>0.91916558018252936</v>
      </c>
      <c r="U14" s="92">
        <v>1.5319426336375488</v>
      </c>
      <c r="V14" s="6">
        <v>11</v>
      </c>
      <c r="W14" s="12"/>
      <c r="X14" s="12"/>
      <c r="Y14" s="12"/>
      <c r="Z14" s="12"/>
      <c r="AA14" s="12"/>
      <c r="AB14" s="12"/>
      <c r="AC14" s="12"/>
    </row>
    <row r="15" spans="1:29" s="15" customFormat="1" ht="23.25" x14ac:dyDescent="0.5">
      <c r="A15" s="78" t="s">
        <v>35</v>
      </c>
      <c r="B15" s="94" t="s">
        <v>127</v>
      </c>
      <c r="C15" s="105">
        <v>3</v>
      </c>
      <c r="D15" s="105">
        <v>2</v>
      </c>
      <c r="E15" s="105">
        <v>1</v>
      </c>
      <c r="F15" s="105">
        <v>3</v>
      </c>
      <c r="G15" s="105">
        <v>2</v>
      </c>
      <c r="H15" s="105">
        <v>1</v>
      </c>
      <c r="I15" s="105">
        <v>3</v>
      </c>
      <c r="J15" s="105">
        <v>2</v>
      </c>
      <c r="K15" s="105">
        <v>1</v>
      </c>
      <c r="L15" s="105">
        <v>3</v>
      </c>
      <c r="M15" s="105">
        <v>2</v>
      </c>
      <c r="N15" s="105">
        <v>1</v>
      </c>
      <c r="O15" s="105">
        <v>3</v>
      </c>
      <c r="P15" s="105">
        <v>2</v>
      </c>
      <c r="Q15" s="105">
        <v>1</v>
      </c>
      <c r="R15" s="105">
        <v>47</v>
      </c>
      <c r="S15" s="106">
        <v>1.5319426336375489E-2</v>
      </c>
      <c r="T15" s="107">
        <v>0.91916558018252936</v>
      </c>
      <c r="U15" s="107">
        <v>1.5319426336375488</v>
      </c>
      <c r="V15" s="105">
        <v>11</v>
      </c>
      <c r="W15" s="104"/>
      <c r="X15" s="104"/>
      <c r="Y15" s="104"/>
      <c r="Z15" s="104"/>
      <c r="AA15" s="104"/>
      <c r="AB15" s="104"/>
      <c r="AC15" s="104"/>
    </row>
    <row r="16" spans="1:29" ht="23.25" x14ac:dyDescent="0.5">
      <c r="A16" s="86" t="s">
        <v>88</v>
      </c>
      <c r="B16" s="87" t="s">
        <v>148</v>
      </c>
      <c r="C16" s="88">
        <v>3</v>
      </c>
      <c r="D16" s="88">
        <v>2</v>
      </c>
      <c r="E16" s="88">
        <v>1</v>
      </c>
      <c r="F16" s="88">
        <v>3</v>
      </c>
      <c r="G16" s="88">
        <v>2</v>
      </c>
      <c r="H16" s="88">
        <v>1</v>
      </c>
      <c r="I16" s="88">
        <v>3</v>
      </c>
      <c r="J16" s="88">
        <v>2</v>
      </c>
      <c r="K16" s="88">
        <v>1</v>
      </c>
      <c r="L16" s="88">
        <v>3</v>
      </c>
      <c r="M16" s="88">
        <v>2</v>
      </c>
      <c r="N16" s="88">
        <v>1</v>
      </c>
      <c r="O16" s="88">
        <v>3</v>
      </c>
      <c r="P16" s="88">
        <v>2</v>
      </c>
      <c r="Q16" s="88">
        <v>1</v>
      </c>
      <c r="R16" s="88">
        <v>47</v>
      </c>
      <c r="S16" s="97">
        <v>1.5319426336375489E-2</v>
      </c>
      <c r="T16" s="100">
        <v>0.91916558018252936</v>
      </c>
      <c r="U16" s="100">
        <v>1.5319426336375488</v>
      </c>
      <c r="V16" s="88">
        <v>11</v>
      </c>
    </row>
    <row r="17" spans="1:29" ht="23.25" x14ac:dyDescent="0.5">
      <c r="A17" s="78" t="s">
        <v>96</v>
      </c>
      <c r="B17" s="79" t="s">
        <v>167</v>
      </c>
      <c r="C17" s="6">
        <v>3</v>
      </c>
      <c r="D17" s="6">
        <v>2</v>
      </c>
      <c r="E17" s="6">
        <v>1</v>
      </c>
      <c r="F17" s="6">
        <v>3</v>
      </c>
      <c r="G17" s="6">
        <v>2</v>
      </c>
      <c r="H17" s="6">
        <v>1</v>
      </c>
      <c r="I17" s="6">
        <v>3</v>
      </c>
      <c r="J17" s="6">
        <v>2</v>
      </c>
      <c r="K17" s="6">
        <v>1</v>
      </c>
      <c r="L17" s="6">
        <v>3</v>
      </c>
      <c r="M17" s="6">
        <v>2</v>
      </c>
      <c r="N17" s="6">
        <v>1</v>
      </c>
      <c r="O17" s="6">
        <v>3</v>
      </c>
      <c r="P17" s="6">
        <v>2</v>
      </c>
      <c r="Q17" s="6">
        <v>1</v>
      </c>
      <c r="R17" s="6">
        <v>47</v>
      </c>
      <c r="S17" s="90">
        <v>1.5319426336375489E-2</v>
      </c>
      <c r="T17" s="92">
        <v>0.91916558018252936</v>
      </c>
      <c r="U17" s="92">
        <v>1.5319426336375488</v>
      </c>
      <c r="V17" s="6">
        <v>11</v>
      </c>
    </row>
    <row r="18" spans="1:29" ht="23.25" x14ac:dyDescent="0.5">
      <c r="A18" s="78" t="s">
        <v>102</v>
      </c>
      <c r="B18" s="79" t="s">
        <v>172</v>
      </c>
      <c r="C18" s="6">
        <v>3</v>
      </c>
      <c r="D18" s="6">
        <v>2</v>
      </c>
      <c r="E18" s="6">
        <v>1</v>
      </c>
      <c r="F18" s="6">
        <v>3</v>
      </c>
      <c r="G18" s="6">
        <v>2</v>
      </c>
      <c r="H18" s="6">
        <v>1</v>
      </c>
      <c r="I18" s="6">
        <v>3</v>
      </c>
      <c r="J18" s="6">
        <v>2</v>
      </c>
      <c r="K18" s="6">
        <v>1</v>
      </c>
      <c r="L18" s="6">
        <v>3</v>
      </c>
      <c r="M18" s="6">
        <v>2</v>
      </c>
      <c r="N18" s="6">
        <v>1</v>
      </c>
      <c r="O18" s="6">
        <v>3</v>
      </c>
      <c r="P18" s="6">
        <v>2</v>
      </c>
      <c r="Q18" s="6">
        <v>1</v>
      </c>
      <c r="R18" s="6">
        <v>47</v>
      </c>
      <c r="S18" s="90">
        <v>1.5319426336375489E-2</v>
      </c>
      <c r="T18" s="92">
        <v>0.91916558018252936</v>
      </c>
      <c r="U18" s="92">
        <v>1.5319426336375488</v>
      </c>
      <c r="V18" s="6">
        <v>11</v>
      </c>
    </row>
    <row r="19" spans="1:29" ht="23.25" x14ac:dyDescent="0.5">
      <c r="A19" s="78" t="s">
        <v>21</v>
      </c>
      <c r="B19" s="79" t="s">
        <v>108</v>
      </c>
      <c r="C19" s="6">
        <v>3</v>
      </c>
      <c r="D19" s="6">
        <v>2</v>
      </c>
      <c r="E19" s="6">
        <v>1</v>
      </c>
      <c r="F19" s="6">
        <v>3</v>
      </c>
      <c r="G19" s="6">
        <v>2</v>
      </c>
      <c r="H19" s="6">
        <v>1</v>
      </c>
      <c r="I19" s="6">
        <v>3</v>
      </c>
      <c r="J19" s="6">
        <v>2</v>
      </c>
      <c r="K19" s="6">
        <v>1</v>
      </c>
      <c r="L19" s="6">
        <v>3</v>
      </c>
      <c r="M19" s="6">
        <v>2</v>
      </c>
      <c r="N19" s="6">
        <v>1</v>
      </c>
      <c r="O19" s="6">
        <v>3</v>
      </c>
      <c r="P19" s="6">
        <v>2</v>
      </c>
      <c r="Q19" s="6">
        <v>1</v>
      </c>
      <c r="R19" s="6">
        <v>46</v>
      </c>
      <c r="S19" s="90">
        <v>1.4993481095176011E-2</v>
      </c>
      <c r="T19" s="92">
        <v>0.89960886571056065</v>
      </c>
      <c r="U19" s="92">
        <v>1.4993481095176011</v>
      </c>
      <c r="V19" s="6">
        <v>11</v>
      </c>
      <c r="W19" s="89"/>
      <c r="X19" s="89"/>
      <c r="Y19" s="89"/>
      <c r="Z19" s="89"/>
      <c r="AA19" s="89"/>
      <c r="AB19" s="89"/>
      <c r="AC19" s="89"/>
    </row>
    <row r="20" spans="1:29" s="85" customFormat="1" ht="23.25" x14ac:dyDescent="0.5">
      <c r="A20" s="78" t="s">
        <v>55</v>
      </c>
      <c r="B20" s="79" t="s">
        <v>153</v>
      </c>
      <c r="C20" s="6">
        <v>3</v>
      </c>
      <c r="D20" s="6">
        <v>2</v>
      </c>
      <c r="E20" s="6">
        <v>1</v>
      </c>
      <c r="F20" s="6">
        <v>3</v>
      </c>
      <c r="G20" s="6">
        <v>2</v>
      </c>
      <c r="H20" s="6">
        <v>1</v>
      </c>
      <c r="I20" s="6">
        <v>3</v>
      </c>
      <c r="J20" s="6">
        <v>2</v>
      </c>
      <c r="K20" s="6">
        <v>1</v>
      </c>
      <c r="L20" s="6">
        <v>3</v>
      </c>
      <c r="M20" s="6">
        <v>2</v>
      </c>
      <c r="N20" s="6">
        <v>1</v>
      </c>
      <c r="O20" s="6">
        <v>3</v>
      </c>
      <c r="P20" s="6">
        <v>2</v>
      </c>
      <c r="Q20" s="6">
        <v>1</v>
      </c>
      <c r="R20" s="6">
        <v>46</v>
      </c>
      <c r="S20" s="90">
        <v>1.4993481095176011E-2</v>
      </c>
      <c r="T20" s="92">
        <v>0.89960886571056065</v>
      </c>
      <c r="U20" s="92">
        <v>1.4993481095176011</v>
      </c>
      <c r="V20" s="6">
        <v>11</v>
      </c>
      <c r="W20" s="1"/>
      <c r="X20" s="1"/>
      <c r="Y20" s="1"/>
      <c r="Z20" s="1"/>
      <c r="AA20" s="1"/>
      <c r="AB20" s="1"/>
      <c r="AC20" s="1"/>
    </row>
    <row r="21" spans="1:29" ht="23.25" x14ac:dyDescent="0.5">
      <c r="A21" s="78" t="s">
        <v>61</v>
      </c>
      <c r="B21" s="79" t="s">
        <v>158</v>
      </c>
      <c r="C21" s="6">
        <v>3</v>
      </c>
      <c r="D21" s="6">
        <v>2</v>
      </c>
      <c r="E21" s="6">
        <v>1</v>
      </c>
      <c r="F21" s="6">
        <v>3</v>
      </c>
      <c r="G21" s="6">
        <v>2</v>
      </c>
      <c r="H21" s="6">
        <v>1</v>
      </c>
      <c r="I21" s="6">
        <v>3</v>
      </c>
      <c r="J21" s="6">
        <v>2</v>
      </c>
      <c r="K21" s="6">
        <v>1</v>
      </c>
      <c r="L21" s="6">
        <v>3</v>
      </c>
      <c r="M21" s="6">
        <v>2</v>
      </c>
      <c r="N21" s="6">
        <v>1</v>
      </c>
      <c r="O21" s="6">
        <v>3</v>
      </c>
      <c r="P21" s="6">
        <v>2</v>
      </c>
      <c r="Q21" s="6">
        <v>1</v>
      </c>
      <c r="R21" s="6">
        <v>46</v>
      </c>
      <c r="S21" s="90">
        <v>1.4993481095176011E-2</v>
      </c>
      <c r="T21" s="92">
        <v>0.89960886571056065</v>
      </c>
      <c r="U21" s="92">
        <v>1.4993481095176011</v>
      </c>
      <c r="V21" s="6">
        <v>11</v>
      </c>
    </row>
    <row r="22" spans="1:29" s="85" customFormat="1" ht="23.25" x14ac:dyDescent="0.5">
      <c r="A22" s="78" t="s">
        <v>62</v>
      </c>
      <c r="B22" s="79" t="s">
        <v>159</v>
      </c>
      <c r="C22" s="6">
        <v>3</v>
      </c>
      <c r="D22" s="6">
        <v>2</v>
      </c>
      <c r="E22" s="6">
        <v>1</v>
      </c>
      <c r="F22" s="6">
        <v>3</v>
      </c>
      <c r="G22" s="6">
        <v>2</v>
      </c>
      <c r="H22" s="6">
        <v>1</v>
      </c>
      <c r="I22" s="6">
        <v>3</v>
      </c>
      <c r="J22" s="6">
        <v>2</v>
      </c>
      <c r="K22" s="6">
        <v>1</v>
      </c>
      <c r="L22" s="6">
        <v>3</v>
      </c>
      <c r="M22" s="6">
        <v>2</v>
      </c>
      <c r="N22" s="6">
        <v>1</v>
      </c>
      <c r="O22" s="6">
        <v>3</v>
      </c>
      <c r="P22" s="6">
        <v>2</v>
      </c>
      <c r="Q22" s="6">
        <v>1</v>
      </c>
      <c r="R22" s="6">
        <v>46</v>
      </c>
      <c r="S22" s="90">
        <v>1.4993481095176011E-2</v>
      </c>
      <c r="T22" s="92">
        <v>0.89960886571056065</v>
      </c>
      <c r="U22" s="92">
        <v>1.4993481095176011</v>
      </c>
      <c r="V22" s="6">
        <v>11</v>
      </c>
      <c r="W22" s="1"/>
      <c r="X22" s="1"/>
      <c r="Y22" s="1"/>
      <c r="Z22" s="1"/>
      <c r="AA22" s="1"/>
      <c r="AB22" s="1"/>
      <c r="AC22" s="1"/>
    </row>
    <row r="23" spans="1:29" ht="23.25" x14ac:dyDescent="0.5">
      <c r="A23" s="78" t="s">
        <v>98</v>
      </c>
      <c r="B23" s="79" t="s">
        <v>169</v>
      </c>
      <c r="C23" s="6">
        <v>3</v>
      </c>
      <c r="D23" s="6">
        <v>2</v>
      </c>
      <c r="E23" s="6">
        <v>1</v>
      </c>
      <c r="F23" s="6">
        <v>3</v>
      </c>
      <c r="G23" s="6">
        <v>2</v>
      </c>
      <c r="H23" s="6">
        <v>1</v>
      </c>
      <c r="I23" s="6">
        <v>3</v>
      </c>
      <c r="J23" s="6">
        <v>2</v>
      </c>
      <c r="K23" s="6">
        <v>1</v>
      </c>
      <c r="L23" s="6">
        <v>3</v>
      </c>
      <c r="M23" s="6">
        <v>2</v>
      </c>
      <c r="N23" s="6">
        <v>1</v>
      </c>
      <c r="O23" s="6">
        <v>3</v>
      </c>
      <c r="P23" s="6">
        <v>2</v>
      </c>
      <c r="Q23" s="6">
        <v>1</v>
      </c>
      <c r="R23" s="6">
        <v>46</v>
      </c>
      <c r="S23" s="90">
        <v>1.4993481095176011E-2</v>
      </c>
      <c r="T23" s="92">
        <v>0.89960886571056065</v>
      </c>
      <c r="U23" s="92">
        <v>1.4993481095176011</v>
      </c>
      <c r="V23" s="6">
        <v>11</v>
      </c>
    </row>
    <row r="24" spans="1:29" ht="23.25" x14ac:dyDescent="0.5">
      <c r="A24" s="78" t="s">
        <v>100</v>
      </c>
      <c r="B24" s="79" t="s">
        <v>171</v>
      </c>
      <c r="C24" s="6">
        <v>3</v>
      </c>
      <c r="D24" s="6">
        <v>2</v>
      </c>
      <c r="E24" s="6">
        <v>1</v>
      </c>
      <c r="F24" s="6">
        <v>3</v>
      </c>
      <c r="G24" s="6">
        <v>2</v>
      </c>
      <c r="H24" s="6">
        <v>1</v>
      </c>
      <c r="I24" s="6">
        <v>3</v>
      </c>
      <c r="J24" s="6">
        <v>2</v>
      </c>
      <c r="K24" s="6">
        <v>1</v>
      </c>
      <c r="L24" s="6">
        <v>3</v>
      </c>
      <c r="M24" s="6">
        <v>2</v>
      </c>
      <c r="N24" s="6">
        <v>1</v>
      </c>
      <c r="O24" s="6">
        <v>3</v>
      </c>
      <c r="P24" s="6">
        <v>2</v>
      </c>
      <c r="Q24" s="6">
        <v>1</v>
      </c>
      <c r="R24" s="6">
        <v>46</v>
      </c>
      <c r="S24" s="90">
        <v>1.4993481095176011E-2</v>
      </c>
      <c r="T24" s="92">
        <v>0.89960886571056065</v>
      </c>
      <c r="U24" s="92">
        <v>1.4993481095176011</v>
      </c>
      <c r="V24" s="6">
        <v>11</v>
      </c>
    </row>
    <row r="25" spans="1:29" ht="23.25" x14ac:dyDescent="0.5">
      <c r="A25" s="86" t="s">
        <v>101</v>
      </c>
      <c r="B25" s="87" t="s">
        <v>110</v>
      </c>
      <c r="C25" s="88">
        <v>3</v>
      </c>
      <c r="D25" s="88">
        <v>2</v>
      </c>
      <c r="E25" s="88">
        <v>1</v>
      </c>
      <c r="F25" s="88">
        <v>3</v>
      </c>
      <c r="G25" s="88">
        <v>2</v>
      </c>
      <c r="H25" s="88">
        <v>1</v>
      </c>
      <c r="I25" s="88">
        <v>3</v>
      </c>
      <c r="J25" s="88">
        <v>2</v>
      </c>
      <c r="K25" s="88">
        <v>1</v>
      </c>
      <c r="L25" s="88">
        <v>3</v>
      </c>
      <c r="M25" s="88">
        <v>2</v>
      </c>
      <c r="N25" s="88">
        <v>1</v>
      </c>
      <c r="O25" s="88">
        <v>3</v>
      </c>
      <c r="P25" s="88">
        <v>2</v>
      </c>
      <c r="Q25" s="88">
        <v>1</v>
      </c>
      <c r="R25" s="88">
        <v>46</v>
      </c>
      <c r="S25" s="97">
        <v>1.4993481095176011E-2</v>
      </c>
      <c r="T25" s="100">
        <v>0.89960886571056065</v>
      </c>
      <c r="U25" s="100">
        <v>1.4993481095176011</v>
      </c>
      <c r="V25" s="88">
        <v>11</v>
      </c>
      <c r="W25" s="83"/>
      <c r="X25" s="83"/>
      <c r="Y25" s="83"/>
      <c r="Z25" s="83"/>
      <c r="AA25" s="83"/>
      <c r="AB25" s="83"/>
      <c r="AC25" s="83"/>
    </row>
    <row r="26" spans="1:29" ht="23.25" x14ac:dyDescent="0.5">
      <c r="A26" s="78" t="s">
        <v>15</v>
      </c>
      <c r="B26" s="79" t="s">
        <v>103</v>
      </c>
      <c r="C26" s="6">
        <v>3</v>
      </c>
      <c r="D26" s="6">
        <v>2</v>
      </c>
      <c r="E26" s="6">
        <v>1</v>
      </c>
      <c r="F26" s="6">
        <v>3</v>
      </c>
      <c r="G26" s="6">
        <v>2</v>
      </c>
      <c r="H26" s="6">
        <v>1</v>
      </c>
      <c r="I26" s="6">
        <v>3</v>
      </c>
      <c r="J26" s="6">
        <v>2</v>
      </c>
      <c r="K26" s="6">
        <v>1</v>
      </c>
      <c r="L26" s="6">
        <v>3</v>
      </c>
      <c r="M26" s="6">
        <v>2</v>
      </c>
      <c r="N26" s="6">
        <v>1</v>
      </c>
      <c r="O26" s="6">
        <v>3</v>
      </c>
      <c r="P26" s="6">
        <v>2</v>
      </c>
      <c r="Q26" s="6">
        <v>1</v>
      </c>
      <c r="R26" s="6">
        <v>45</v>
      </c>
      <c r="S26" s="90">
        <v>1.4667535853976532E-2</v>
      </c>
      <c r="T26" s="92">
        <v>0.88005215123859193</v>
      </c>
      <c r="U26" s="92">
        <v>1.4667535853976532</v>
      </c>
      <c r="V26" s="6">
        <v>11</v>
      </c>
      <c r="W26" s="103"/>
      <c r="X26" s="103"/>
      <c r="Y26" s="103"/>
      <c r="Z26" s="103"/>
      <c r="AA26" s="103"/>
      <c r="AB26" s="103"/>
      <c r="AC26" s="103"/>
    </row>
    <row r="27" spans="1:29" ht="23.25" x14ac:dyDescent="0.5">
      <c r="A27" s="78" t="s">
        <v>20</v>
      </c>
      <c r="B27" s="79" t="s">
        <v>107</v>
      </c>
      <c r="C27" s="6">
        <v>3</v>
      </c>
      <c r="D27" s="6">
        <v>2</v>
      </c>
      <c r="E27" s="6">
        <v>1</v>
      </c>
      <c r="F27" s="6">
        <v>3</v>
      </c>
      <c r="G27" s="6">
        <v>2</v>
      </c>
      <c r="H27" s="6">
        <v>1</v>
      </c>
      <c r="I27" s="6">
        <v>3</v>
      </c>
      <c r="J27" s="6">
        <v>2</v>
      </c>
      <c r="K27" s="6">
        <v>1</v>
      </c>
      <c r="L27" s="6">
        <v>3</v>
      </c>
      <c r="M27" s="6">
        <v>2</v>
      </c>
      <c r="N27" s="6">
        <v>1</v>
      </c>
      <c r="O27" s="6">
        <v>3</v>
      </c>
      <c r="P27" s="6">
        <v>2</v>
      </c>
      <c r="Q27" s="6">
        <v>1</v>
      </c>
      <c r="R27" s="6">
        <v>45</v>
      </c>
      <c r="S27" s="90">
        <v>1.4667535853976532E-2</v>
      </c>
      <c r="T27" s="92">
        <v>0.88005215123859193</v>
      </c>
      <c r="U27" s="92">
        <v>1.4667535853976532</v>
      </c>
      <c r="V27" s="6">
        <v>11</v>
      </c>
      <c r="W27" s="89"/>
      <c r="X27" s="89"/>
      <c r="Y27" s="89"/>
      <c r="Z27" s="89"/>
      <c r="AA27" s="89"/>
      <c r="AB27" s="89"/>
      <c r="AC27" s="89"/>
    </row>
    <row r="28" spans="1:29" ht="23.25" x14ac:dyDescent="0.5">
      <c r="A28" s="78" t="s">
        <v>76</v>
      </c>
      <c r="B28" s="79" t="s">
        <v>120</v>
      </c>
      <c r="C28" s="6">
        <v>3</v>
      </c>
      <c r="D28" s="6">
        <v>2</v>
      </c>
      <c r="E28" s="6">
        <v>1</v>
      </c>
      <c r="F28" s="6">
        <v>3</v>
      </c>
      <c r="G28" s="6">
        <v>2</v>
      </c>
      <c r="H28" s="6">
        <v>1</v>
      </c>
      <c r="I28" s="6">
        <v>3</v>
      </c>
      <c r="J28" s="6">
        <v>2</v>
      </c>
      <c r="K28" s="6">
        <v>1</v>
      </c>
      <c r="L28" s="6">
        <v>3</v>
      </c>
      <c r="M28" s="6">
        <v>2</v>
      </c>
      <c r="N28" s="6">
        <v>1</v>
      </c>
      <c r="O28" s="6">
        <v>3</v>
      </c>
      <c r="P28" s="6">
        <v>2</v>
      </c>
      <c r="Q28" s="6">
        <v>1</v>
      </c>
      <c r="R28" s="6">
        <v>45</v>
      </c>
      <c r="S28" s="90">
        <v>1.4667535853976532E-2</v>
      </c>
      <c r="T28" s="92">
        <v>0.88005215123859193</v>
      </c>
      <c r="U28" s="92">
        <v>1.4667535853976532</v>
      </c>
      <c r="V28" s="6">
        <v>11</v>
      </c>
    </row>
    <row r="29" spans="1:29" ht="23.25" x14ac:dyDescent="0.5">
      <c r="A29" s="78" t="s">
        <v>34</v>
      </c>
      <c r="B29" s="79" t="s">
        <v>126</v>
      </c>
      <c r="C29" s="6">
        <v>3</v>
      </c>
      <c r="D29" s="6">
        <v>2</v>
      </c>
      <c r="E29" s="6">
        <v>1</v>
      </c>
      <c r="F29" s="6">
        <v>3</v>
      </c>
      <c r="G29" s="6">
        <v>2</v>
      </c>
      <c r="H29" s="6">
        <v>1</v>
      </c>
      <c r="I29" s="6">
        <v>3</v>
      </c>
      <c r="J29" s="6">
        <v>2</v>
      </c>
      <c r="K29" s="6">
        <v>1</v>
      </c>
      <c r="L29" s="6">
        <v>3</v>
      </c>
      <c r="M29" s="6">
        <v>2</v>
      </c>
      <c r="N29" s="6">
        <v>1</v>
      </c>
      <c r="O29" s="6">
        <v>3</v>
      </c>
      <c r="P29" s="6">
        <v>2</v>
      </c>
      <c r="Q29" s="6">
        <v>1</v>
      </c>
      <c r="R29" s="6">
        <v>45</v>
      </c>
      <c r="S29" s="90">
        <v>1.4667535853976532E-2</v>
      </c>
      <c r="T29" s="92">
        <v>0.88005215123859193</v>
      </c>
      <c r="U29" s="92">
        <v>1.4667535853976532</v>
      </c>
      <c r="V29" s="6">
        <v>11</v>
      </c>
      <c r="W29" s="83"/>
      <c r="X29" s="83"/>
      <c r="Y29" s="83"/>
      <c r="Z29" s="83"/>
      <c r="AA29" s="83"/>
      <c r="AB29" s="83"/>
      <c r="AC29" s="83"/>
    </row>
    <row r="30" spans="1:29" s="83" customFormat="1" ht="23.25" x14ac:dyDescent="0.5">
      <c r="A30" s="78" t="s">
        <v>56</v>
      </c>
      <c r="B30" s="79" t="s">
        <v>154</v>
      </c>
      <c r="C30" s="6">
        <v>3</v>
      </c>
      <c r="D30" s="6">
        <v>2</v>
      </c>
      <c r="E30" s="6">
        <v>1</v>
      </c>
      <c r="F30" s="6">
        <v>3</v>
      </c>
      <c r="G30" s="6">
        <v>2</v>
      </c>
      <c r="H30" s="6">
        <v>1</v>
      </c>
      <c r="I30" s="6">
        <v>3</v>
      </c>
      <c r="J30" s="6">
        <v>2</v>
      </c>
      <c r="K30" s="6">
        <v>1</v>
      </c>
      <c r="L30" s="6">
        <v>3</v>
      </c>
      <c r="M30" s="6">
        <v>2</v>
      </c>
      <c r="N30" s="6">
        <v>1</v>
      </c>
      <c r="O30" s="6">
        <v>3</v>
      </c>
      <c r="P30" s="6">
        <v>2</v>
      </c>
      <c r="Q30" s="6">
        <v>1</v>
      </c>
      <c r="R30" s="6">
        <v>45</v>
      </c>
      <c r="S30" s="90">
        <v>1.4667535853976532E-2</v>
      </c>
      <c r="T30" s="92">
        <v>0.88005215123859193</v>
      </c>
      <c r="U30" s="92">
        <v>1.4667535853976532</v>
      </c>
      <c r="V30" s="6">
        <v>11</v>
      </c>
    </row>
    <row r="31" spans="1:29" s="85" customFormat="1" ht="23.25" x14ac:dyDescent="0.5">
      <c r="A31" s="78" t="s">
        <v>63</v>
      </c>
      <c r="B31" s="79" t="s">
        <v>160</v>
      </c>
      <c r="C31" s="6">
        <v>3</v>
      </c>
      <c r="D31" s="6">
        <v>2</v>
      </c>
      <c r="E31" s="6">
        <v>1</v>
      </c>
      <c r="F31" s="6">
        <v>3</v>
      </c>
      <c r="G31" s="6">
        <v>2</v>
      </c>
      <c r="H31" s="6">
        <v>1</v>
      </c>
      <c r="I31" s="6">
        <v>3</v>
      </c>
      <c r="J31" s="6">
        <v>2</v>
      </c>
      <c r="K31" s="6">
        <v>1</v>
      </c>
      <c r="L31" s="6">
        <v>3</v>
      </c>
      <c r="M31" s="6">
        <v>2</v>
      </c>
      <c r="N31" s="6">
        <v>1</v>
      </c>
      <c r="O31" s="6">
        <v>3</v>
      </c>
      <c r="P31" s="6">
        <v>2</v>
      </c>
      <c r="Q31" s="6">
        <v>1</v>
      </c>
      <c r="R31" s="6">
        <v>45</v>
      </c>
      <c r="S31" s="90">
        <v>1.4667535853976532E-2</v>
      </c>
      <c r="T31" s="92">
        <v>0.88005215123859193</v>
      </c>
      <c r="U31" s="92">
        <v>1.4667535853976532</v>
      </c>
      <c r="V31" s="6">
        <v>11</v>
      </c>
      <c r="W31" s="83"/>
      <c r="X31" s="83"/>
      <c r="Y31" s="83"/>
      <c r="Z31" s="83"/>
      <c r="AA31" s="83"/>
      <c r="AB31" s="83"/>
      <c r="AC31" s="83"/>
    </row>
    <row r="32" spans="1:29" s="83" customFormat="1" ht="23.25" x14ac:dyDescent="0.5">
      <c r="A32" s="78" t="s">
        <v>64</v>
      </c>
      <c r="B32" s="79" t="s">
        <v>161</v>
      </c>
      <c r="C32" s="6">
        <v>3</v>
      </c>
      <c r="D32" s="6">
        <v>2</v>
      </c>
      <c r="E32" s="6">
        <v>1</v>
      </c>
      <c r="F32" s="6">
        <v>3</v>
      </c>
      <c r="G32" s="6">
        <v>2</v>
      </c>
      <c r="H32" s="6">
        <v>1</v>
      </c>
      <c r="I32" s="6">
        <v>3</v>
      </c>
      <c r="J32" s="6">
        <v>2</v>
      </c>
      <c r="K32" s="6">
        <v>1</v>
      </c>
      <c r="L32" s="6">
        <v>3</v>
      </c>
      <c r="M32" s="6">
        <v>2</v>
      </c>
      <c r="N32" s="6">
        <v>1</v>
      </c>
      <c r="O32" s="6">
        <v>3</v>
      </c>
      <c r="P32" s="6">
        <v>2</v>
      </c>
      <c r="Q32" s="6">
        <v>1</v>
      </c>
      <c r="R32" s="6">
        <v>45</v>
      </c>
      <c r="S32" s="90">
        <v>1.4667535853976532E-2</v>
      </c>
      <c r="T32" s="92">
        <v>0.88005215123859193</v>
      </c>
      <c r="U32" s="92">
        <v>1.4667535853976532</v>
      </c>
      <c r="V32" s="6">
        <v>11</v>
      </c>
      <c r="W32" s="1"/>
      <c r="X32" s="1"/>
      <c r="Y32" s="1"/>
      <c r="Z32" s="1"/>
      <c r="AA32" s="1"/>
      <c r="AB32" s="1"/>
      <c r="AC32" s="1"/>
    </row>
    <row r="33" spans="1:29" ht="23.25" x14ac:dyDescent="0.5">
      <c r="A33" s="78" t="s">
        <v>95</v>
      </c>
      <c r="B33" s="79" t="s">
        <v>166</v>
      </c>
      <c r="C33" s="6">
        <v>3</v>
      </c>
      <c r="D33" s="6">
        <v>2</v>
      </c>
      <c r="E33" s="6">
        <v>1</v>
      </c>
      <c r="F33" s="6">
        <v>3</v>
      </c>
      <c r="G33" s="6">
        <v>2</v>
      </c>
      <c r="H33" s="6">
        <v>1</v>
      </c>
      <c r="I33" s="6">
        <v>3</v>
      </c>
      <c r="J33" s="6">
        <v>2</v>
      </c>
      <c r="K33" s="6">
        <v>1</v>
      </c>
      <c r="L33" s="6">
        <v>3</v>
      </c>
      <c r="M33" s="6">
        <v>2</v>
      </c>
      <c r="N33" s="6">
        <v>1</v>
      </c>
      <c r="O33" s="6">
        <v>3</v>
      </c>
      <c r="P33" s="6">
        <v>2</v>
      </c>
      <c r="Q33" s="6">
        <v>1</v>
      </c>
      <c r="R33" s="6">
        <v>45</v>
      </c>
      <c r="S33" s="90">
        <v>1.4667535853976532E-2</v>
      </c>
      <c r="T33" s="92">
        <v>0.88005215123859193</v>
      </c>
      <c r="U33" s="92">
        <v>1.4667535853976532</v>
      </c>
      <c r="V33" s="6">
        <v>11</v>
      </c>
    </row>
    <row r="34" spans="1:29" ht="23.25" x14ac:dyDescent="0.5">
      <c r="A34" s="78" t="s">
        <v>74</v>
      </c>
      <c r="B34" s="79" t="s">
        <v>110</v>
      </c>
      <c r="C34" s="6">
        <v>3</v>
      </c>
      <c r="D34" s="6">
        <v>2</v>
      </c>
      <c r="E34" s="6">
        <v>1</v>
      </c>
      <c r="F34" s="6">
        <v>3</v>
      </c>
      <c r="G34" s="6">
        <v>2</v>
      </c>
      <c r="H34" s="6">
        <v>1</v>
      </c>
      <c r="I34" s="6">
        <v>3</v>
      </c>
      <c r="J34" s="6">
        <v>2</v>
      </c>
      <c r="K34" s="6">
        <v>1</v>
      </c>
      <c r="L34" s="6">
        <v>3</v>
      </c>
      <c r="M34" s="6">
        <v>2</v>
      </c>
      <c r="N34" s="6">
        <v>1</v>
      </c>
      <c r="O34" s="6">
        <v>3</v>
      </c>
      <c r="P34" s="6">
        <v>2</v>
      </c>
      <c r="Q34" s="6">
        <v>1</v>
      </c>
      <c r="R34" s="6">
        <v>44</v>
      </c>
      <c r="S34" s="90">
        <v>1.4341590612777053E-2</v>
      </c>
      <c r="T34" s="92">
        <v>0.8604954367666231</v>
      </c>
      <c r="U34" s="92">
        <v>1.4341590612777053</v>
      </c>
      <c r="V34" s="6">
        <v>10</v>
      </c>
      <c r="W34" s="103"/>
      <c r="X34" s="103"/>
      <c r="Y34" s="103"/>
      <c r="Z34" s="103"/>
      <c r="AA34" s="103"/>
      <c r="AB34" s="103"/>
      <c r="AC34" s="103"/>
    </row>
    <row r="35" spans="1:29" ht="23.25" x14ac:dyDescent="0.5">
      <c r="A35" s="78" t="s">
        <v>49</v>
      </c>
      <c r="B35" s="94" t="s">
        <v>109</v>
      </c>
      <c r="C35" s="6">
        <v>3</v>
      </c>
      <c r="D35" s="6">
        <v>2</v>
      </c>
      <c r="E35" s="6">
        <v>1</v>
      </c>
      <c r="F35" s="6">
        <v>3</v>
      </c>
      <c r="G35" s="6">
        <v>2</v>
      </c>
      <c r="H35" s="6">
        <v>1</v>
      </c>
      <c r="I35" s="6">
        <v>3</v>
      </c>
      <c r="J35" s="6">
        <v>2</v>
      </c>
      <c r="K35" s="6">
        <v>1</v>
      </c>
      <c r="L35" s="6">
        <v>3</v>
      </c>
      <c r="M35" s="6">
        <v>2</v>
      </c>
      <c r="N35" s="6">
        <v>1</v>
      </c>
      <c r="O35" s="6">
        <v>3</v>
      </c>
      <c r="P35" s="6">
        <v>2</v>
      </c>
      <c r="Q35" s="6">
        <v>1</v>
      </c>
      <c r="R35" s="96">
        <v>44</v>
      </c>
      <c r="S35" s="98">
        <v>1.4341590612777053E-2</v>
      </c>
      <c r="T35" s="101">
        <v>0.8604954367666231</v>
      </c>
      <c r="U35" s="101">
        <v>1.4341590612777053</v>
      </c>
      <c r="V35" s="96">
        <v>10</v>
      </c>
      <c r="W35" s="83"/>
      <c r="X35" s="83"/>
      <c r="Y35" s="83"/>
      <c r="Z35" s="83"/>
      <c r="AA35" s="83"/>
      <c r="AB35" s="83"/>
      <c r="AC35" s="83"/>
    </row>
    <row r="36" spans="1:29" ht="23.25" x14ac:dyDescent="0.5">
      <c r="A36" s="86" t="s">
        <v>50</v>
      </c>
      <c r="B36" s="87" t="s">
        <v>145</v>
      </c>
      <c r="C36" s="88">
        <v>3</v>
      </c>
      <c r="D36" s="88">
        <v>2</v>
      </c>
      <c r="E36" s="88">
        <v>1</v>
      </c>
      <c r="F36" s="88">
        <v>3</v>
      </c>
      <c r="G36" s="88">
        <v>2</v>
      </c>
      <c r="H36" s="88">
        <v>1</v>
      </c>
      <c r="I36" s="88">
        <v>3</v>
      </c>
      <c r="J36" s="88">
        <v>2</v>
      </c>
      <c r="K36" s="88">
        <v>1</v>
      </c>
      <c r="L36" s="88">
        <v>3</v>
      </c>
      <c r="M36" s="88">
        <v>2</v>
      </c>
      <c r="N36" s="88">
        <v>1</v>
      </c>
      <c r="O36" s="88">
        <v>3</v>
      </c>
      <c r="P36" s="88">
        <v>2</v>
      </c>
      <c r="Q36" s="88">
        <v>1</v>
      </c>
      <c r="R36" s="88">
        <v>44</v>
      </c>
      <c r="S36" s="97">
        <v>1.4341590612777053E-2</v>
      </c>
      <c r="T36" s="100">
        <v>0.8604954367666231</v>
      </c>
      <c r="U36" s="100">
        <v>1.4341590612777053</v>
      </c>
      <c r="V36" s="88">
        <v>10</v>
      </c>
    </row>
    <row r="37" spans="1:29" ht="23.25" x14ac:dyDescent="0.5">
      <c r="A37" s="78" t="s">
        <v>94</v>
      </c>
      <c r="B37" s="79" t="s">
        <v>165</v>
      </c>
      <c r="C37" s="6">
        <v>3</v>
      </c>
      <c r="D37" s="6">
        <v>2</v>
      </c>
      <c r="E37" s="6">
        <v>1</v>
      </c>
      <c r="F37" s="6">
        <v>3</v>
      </c>
      <c r="G37" s="6">
        <v>2</v>
      </c>
      <c r="H37" s="6">
        <v>1</v>
      </c>
      <c r="I37" s="6">
        <v>3</v>
      </c>
      <c r="J37" s="6">
        <v>2</v>
      </c>
      <c r="K37" s="6">
        <v>1</v>
      </c>
      <c r="L37" s="6">
        <v>3</v>
      </c>
      <c r="M37" s="6">
        <v>2</v>
      </c>
      <c r="N37" s="6">
        <v>1</v>
      </c>
      <c r="O37" s="6">
        <v>3</v>
      </c>
      <c r="P37" s="6">
        <v>2</v>
      </c>
      <c r="Q37" s="6">
        <v>1</v>
      </c>
      <c r="R37" s="6">
        <v>44</v>
      </c>
      <c r="S37" s="90">
        <v>1.4341590612777053E-2</v>
      </c>
      <c r="T37" s="92">
        <v>0.8604954367666231</v>
      </c>
      <c r="U37" s="92">
        <v>1.4341590612777053</v>
      </c>
      <c r="V37" s="6">
        <v>10</v>
      </c>
    </row>
    <row r="38" spans="1:29" ht="23.25" x14ac:dyDescent="0.5">
      <c r="A38" s="78" t="s">
        <v>75</v>
      </c>
      <c r="B38" s="79" t="s">
        <v>111</v>
      </c>
      <c r="C38" s="6">
        <v>3</v>
      </c>
      <c r="D38" s="6">
        <v>2</v>
      </c>
      <c r="E38" s="6">
        <v>1</v>
      </c>
      <c r="F38" s="6">
        <v>3</v>
      </c>
      <c r="G38" s="6">
        <v>2</v>
      </c>
      <c r="H38" s="6">
        <v>1</v>
      </c>
      <c r="I38" s="6">
        <v>3</v>
      </c>
      <c r="J38" s="6">
        <v>2</v>
      </c>
      <c r="K38" s="6">
        <v>1</v>
      </c>
      <c r="L38" s="6">
        <v>3</v>
      </c>
      <c r="M38" s="6">
        <v>2</v>
      </c>
      <c r="N38" s="6">
        <v>1</v>
      </c>
      <c r="O38" s="6">
        <v>3</v>
      </c>
      <c r="P38" s="6">
        <v>2</v>
      </c>
      <c r="Q38" s="6">
        <v>1</v>
      </c>
      <c r="R38" s="6">
        <v>43</v>
      </c>
      <c r="S38" s="90">
        <v>1.4015645371577574E-2</v>
      </c>
      <c r="T38" s="92">
        <v>0.84093872229465449</v>
      </c>
      <c r="U38" s="92">
        <v>1.4015645371577574</v>
      </c>
      <c r="V38" s="6">
        <v>10</v>
      </c>
      <c r="W38" s="89"/>
      <c r="X38" s="89"/>
      <c r="Y38" s="89"/>
      <c r="Z38" s="89"/>
      <c r="AA38" s="89"/>
      <c r="AB38" s="89"/>
      <c r="AC38" s="89"/>
    </row>
    <row r="39" spans="1:29" ht="23.25" x14ac:dyDescent="0.5">
      <c r="A39" s="78" t="s">
        <v>31</v>
      </c>
      <c r="B39" s="79" t="s">
        <v>123</v>
      </c>
      <c r="C39" s="6">
        <v>3</v>
      </c>
      <c r="D39" s="6">
        <v>2</v>
      </c>
      <c r="E39" s="6">
        <v>1</v>
      </c>
      <c r="F39" s="6">
        <v>3</v>
      </c>
      <c r="G39" s="6">
        <v>2</v>
      </c>
      <c r="H39" s="6">
        <v>1</v>
      </c>
      <c r="I39" s="6">
        <v>3</v>
      </c>
      <c r="J39" s="6">
        <v>2</v>
      </c>
      <c r="K39" s="6">
        <v>1</v>
      </c>
      <c r="L39" s="6">
        <v>3</v>
      </c>
      <c r="M39" s="6">
        <v>2</v>
      </c>
      <c r="N39" s="6">
        <v>1</v>
      </c>
      <c r="O39" s="6">
        <v>3</v>
      </c>
      <c r="P39" s="6">
        <v>2</v>
      </c>
      <c r="Q39" s="6">
        <v>1</v>
      </c>
      <c r="R39" s="6">
        <v>43</v>
      </c>
      <c r="S39" s="90">
        <v>1.4015645371577574E-2</v>
      </c>
      <c r="T39" s="92">
        <v>0.84093872229465449</v>
      </c>
      <c r="U39" s="92">
        <v>1.4015645371577574</v>
      </c>
      <c r="V39" s="6">
        <v>10</v>
      </c>
    </row>
    <row r="40" spans="1:29" ht="23.25" x14ac:dyDescent="0.5">
      <c r="A40" s="78" t="s">
        <v>33</v>
      </c>
      <c r="B40" s="79" t="s">
        <v>124</v>
      </c>
      <c r="C40" s="6">
        <v>3</v>
      </c>
      <c r="D40" s="6">
        <v>2</v>
      </c>
      <c r="E40" s="6">
        <v>1</v>
      </c>
      <c r="F40" s="6">
        <v>3</v>
      </c>
      <c r="G40" s="6">
        <v>2</v>
      </c>
      <c r="H40" s="6">
        <v>1</v>
      </c>
      <c r="I40" s="6">
        <v>3</v>
      </c>
      <c r="J40" s="6">
        <v>2</v>
      </c>
      <c r="K40" s="6">
        <v>1</v>
      </c>
      <c r="L40" s="6">
        <v>3</v>
      </c>
      <c r="M40" s="6">
        <v>2</v>
      </c>
      <c r="N40" s="6">
        <v>1</v>
      </c>
      <c r="O40" s="6">
        <v>3</v>
      </c>
      <c r="P40" s="6">
        <v>2</v>
      </c>
      <c r="Q40" s="6">
        <v>1</v>
      </c>
      <c r="R40" s="6">
        <v>43</v>
      </c>
      <c r="S40" s="90">
        <v>1.4015645371577574E-2</v>
      </c>
      <c r="T40" s="92">
        <v>0.84093872229465449</v>
      </c>
      <c r="U40" s="92">
        <v>1.4015645371577574</v>
      </c>
      <c r="V40" s="6">
        <v>10</v>
      </c>
    </row>
    <row r="41" spans="1:29" s="83" customFormat="1" ht="23.25" x14ac:dyDescent="0.5">
      <c r="A41" s="78" t="s">
        <v>39</v>
      </c>
      <c r="B41" s="79" t="s">
        <v>134</v>
      </c>
      <c r="C41" s="6">
        <v>3</v>
      </c>
      <c r="D41" s="6">
        <v>2</v>
      </c>
      <c r="E41" s="6">
        <v>1</v>
      </c>
      <c r="F41" s="6">
        <v>3</v>
      </c>
      <c r="G41" s="6">
        <v>2</v>
      </c>
      <c r="H41" s="6">
        <v>1</v>
      </c>
      <c r="I41" s="6">
        <v>3</v>
      </c>
      <c r="J41" s="6">
        <v>2</v>
      </c>
      <c r="K41" s="6">
        <v>1</v>
      </c>
      <c r="L41" s="6">
        <v>3</v>
      </c>
      <c r="M41" s="6">
        <v>2</v>
      </c>
      <c r="N41" s="6">
        <v>1</v>
      </c>
      <c r="O41" s="6">
        <v>3</v>
      </c>
      <c r="P41" s="6">
        <v>2</v>
      </c>
      <c r="Q41" s="6">
        <v>1</v>
      </c>
      <c r="R41" s="6">
        <v>43</v>
      </c>
      <c r="S41" s="90">
        <v>1.4015645371577574E-2</v>
      </c>
      <c r="T41" s="92">
        <v>0.84093872229465449</v>
      </c>
      <c r="U41" s="92">
        <v>1.4015645371577574</v>
      </c>
      <c r="V41" s="6">
        <v>10</v>
      </c>
      <c r="W41" s="1"/>
      <c r="X41" s="1"/>
      <c r="Y41" s="1"/>
      <c r="Z41" s="1"/>
      <c r="AA41" s="1"/>
      <c r="AB41" s="1"/>
      <c r="AC41" s="1"/>
    </row>
    <row r="42" spans="1:29" ht="23.25" x14ac:dyDescent="0.5">
      <c r="A42" s="78" t="s">
        <v>53</v>
      </c>
      <c r="B42" s="79" t="s">
        <v>151</v>
      </c>
      <c r="C42" s="6">
        <v>3</v>
      </c>
      <c r="D42" s="6">
        <v>2</v>
      </c>
      <c r="E42" s="6">
        <v>1</v>
      </c>
      <c r="F42" s="6">
        <v>3</v>
      </c>
      <c r="G42" s="6">
        <v>2</v>
      </c>
      <c r="H42" s="6">
        <v>1</v>
      </c>
      <c r="I42" s="6">
        <v>3</v>
      </c>
      <c r="J42" s="6">
        <v>2</v>
      </c>
      <c r="K42" s="6">
        <v>1</v>
      </c>
      <c r="L42" s="6">
        <v>3</v>
      </c>
      <c r="M42" s="6">
        <v>2</v>
      </c>
      <c r="N42" s="6">
        <v>1</v>
      </c>
      <c r="O42" s="6">
        <v>3</v>
      </c>
      <c r="P42" s="6">
        <v>2</v>
      </c>
      <c r="Q42" s="6">
        <v>1</v>
      </c>
      <c r="R42" s="6">
        <v>43</v>
      </c>
      <c r="S42" s="90">
        <v>1.4015645371577574E-2</v>
      </c>
      <c r="T42" s="92">
        <v>0.84093872229465449</v>
      </c>
      <c r="U42" s="92">
        <v>1.4015645371577574</v>
      </c>
      <c r="V42" s="6">
        <v>10</v>
      </c>
    </row>
    <row r="43" spans="1:29" ht="23.25" x14ac:dyDescent="0.5">
      <c r="A43" s="78" t="s">
        <v>54</v>
      </c>
      <c r="B43" s="79" t="s">
        <v>152</v>
      </c>
      <c r="C43" s="6">
        <v>3</v>
      </c>
      <c r="D43" s="6">
        <v>2</v>
      </c>
      <c r="E43" s="6">
        <v>1</v>
      </c>
      <c r="F43" s="6">
        <v>3</v>
      </c>
      <c r="G43" s="6">
        <v>2</v>
      </c>
      <c r="H43" s="6">
        <v>1</v>
      </c>
      <c r="I43" s="6">
        <v>3</v>
      </c>
      <c r="J43" s="6">
        <v>2</v>
      </c>
      <c r="K43" s="6">
        <v>1</v>
      </c>
      <c r="L43" s="6">
        <v>3</v>
      </c>
      <c r="M43" s="6">
        <v>2</v>
      </c>
      <c r="N43" s="6">
        <v>1</v>
      </c>
      <c r="O43" s="6">
        <v>3</v>
      </c>
      <c r="P43" s="6">
        <v>2</v>
      </c>
      <c r="Q43" s="6">
        <v>1</v>
      </c>
      <c r="R43" s="6">
        <v>43</v>
      </c>
      <c r="S43" s="90">
        <v>1.4015645371577574E-2</v>
      </c>
      <c r="T43" s="92">
        <v>0.84093872229465449</v>
      </c>
      <c r="U43" s="92">
        <v>1.4015645371577574</v>
      </c>
      <c r="V43" s="6">
        <v>10</v>
      </c>
    </row>
    <row r="44" spans="1:29" ht="23.25" x14ac:dyDescent="0.5">
      <c r="A44" s="78" t="s">
        <v>89</v>
      </c>
      <c r="B44" s="94" t="s">
        <v>109</v>
      </c>
      <c r="C44" s="6">
        <v>3</v>
      </c>
      <c r="D44" s="6">
        <v>2</v>
      </c>
      <c r="E44" s="6">
        <v>1</v>
      </c>
      <c r="F44" s="6">
        <v>3</v>
      </c>
      <c r="G44" s="6">
        <v>2</v>
      </c>
      <c r="H44" s="6">
        <v>1</v>
      </c>
      <c r="I44" s="6">
        <v>3</v>
      </c>
      <c r="J44" s="6">
        <v>2</v>
      </c>
      <c r="K44" s="6">
        <v>1</v>
      </c>
      <c r="L44" s="6">
        <v>3</v>
      </c>
      <c r="M44" s="6">
        <v>2</v>
      </c>
      <c r="N44" s="6">
        <v>1</v>
      </c>
      <c r="O44" s="6">
        <v>3</v>
      </c>
      <c r="P44" s="6">
        <v>2</v>
      </c>
      <c r="Q44" s="6">
        <v>1</v>
      </c>
      <c r="R44" s="96">
        <v>43</v>
      </c>
      <c r="S44" s="98">
        <v>1.4015645371577574E-2</v>
      </c>
      <c r="T44" s="101">
        <v>0.84093872229465449</v>
      </c>
      <c r="U44" s="101">
        <v>1.4015645371577574</v>
      </c>
      <c r="V44" s="96">
        <v>10</v>
      </c>
    </row>
    <row r="45" spans="1:29" ht="23.25" x14ac:dyDescent="0.5">
      <c r="A45" s="86" t="s">
        <v>60</v>
      </c>
      <c r="B45" s="87" t="s">
        <v>157</v>
      </c>
      <c r="C45" s="88">
        <v>3</v>
      </c>
      <c r="D45" s="88">
        <v>2</v>
      </c>
      <c r="E45" s="88">
        <v>1</v>
      </c>
      <c r="F45" s="88">
        <v>3</v>
      </c>
      <c r="G45" s="88">
        <v>2</v>
      </c>
      <c r="H45" s="88">
        <v>1</v>
      </c>
      <c r="I45" s="88">
        <v>3</v>
      </c>
      <c r="J45" s="88">
        <v>2</v>
      </c>
      <c r="K45" s="88">
        <v>1</v>
      </c>
      <c r="L45" s="88">
        <v>3</v>
      </c>
      <c r="M45" s="88">
        <v>2</v>
      </c>
      <c r="N45" s="88">
        <v>1</v>
      </c>
      <c r="O45" s="88">
        <v>3</v>
      </c>
      <c r="P45" s="88">
        <v>2</v>
      </c>
      <c r="Q45" s="88">
        <v>1</v>
      </c>
      <c r="R45" s="88">
        <v>43</v>
      </c>
      <c r="S45" s="97">
        <v>1.4015645371577574E-2</v>
      </c>
      <c r="T45" s="100">
        <v>0.84093872229465449</v>
      </c>
      <c r="U45" s="100">
        <v>1.4015645371577574</v>
      </c>
      <c r="V45" s="88">
        <v>10</v>
      </c>
    </row>
    <row r="46" spans="1:29" ht="23.25" x14ac:dyDescent="0.5">
      <c r="A46" s="78" t="s">
        <v>28</v>
      </c>
      <c r="B46" s="79" t="s">
        <v>119</v>
      </c>
      <c r="C46" s="6">
        <v>3</v>
      </c>
      <c r="D46" s="6">
        <v>2</v>
      </c>
      <c r="E46" s="6">
        <v>1</v>
      </c>
      <c r="F46" s="6">
        <v>3</v>
      </c>
      <c r="G46" s="6">
        <v>2</v>
      </c>
      <c r="H46" s="6">
        <v>1</v>
      </c>
      <c r="I46" s="6">
        <v>3</v>
      </c>
      <c r="J46" s="6">
        <v>2</v>
      </c>
      <c r="K46" s="6">
        <v>1</v>
      </c>
      <c r="L46" s="6">
        <v>3</v>
      </c>
      <c r="M46" s="6">
        <v>2</v>
      </c>
      <c r="N46" s="6">
        <v>1</v>
      </c>
      <c r="O46" s="6">
        <v>3</v>
      </c>
      <c r="P46" s="6">
        <v>2</v>
      </c>
      <c r="Q46" s="6">
        <v>1</v>
      </c>
      <c r="R46" s="6">
        <v>42</v>
      </c>
      <c r="S46" s="90">
        <v>1.3689700130378096E-2</v>
      </c>
      <c r="T46" s="92">
        <v>0.82138200782268578</v>
      </c>
      <c r="U46" s="92">
        <v>1.3689700130378095</v>
      </c>
      <c r="V46" s="6">
        <v>10</v>
      </c>
      <c r="W46" s="85"/>
      <c r="X46" s="85"/>
      <c r="Y46" s="85"/>
      <c r="Z46" s="85"/>
      <c r="AA46" s="85"/>
      <c r="AB46" s="85"/>
      <c r="AC46" s="85"/>
    </row>
    <row r="47" spans="1:29" ht="23.25" x14ac:dyDescent="0.5">
      <c r="A47" s="78" t="s">
        <v>81</v>
      </c>
      <c r="B47" s="79" t="s">
        <v>110</v>
      </c>
      <c r="C47" s="6">
        <v>3</v>
      </c>
      <c r="D47" s="6">
        <v>2</v>
      </c>
      <c r="E47" s="6">
        <v>1</v>
      </c>
      <c r="F47" s="6">
        <v>3</v>
      </c>
      <c r="G47" s="6">
        <v>2</v>
      </c>
      <c r="H47" s="6">
        <v>1</v>
      </c>
      <c r="I47" s="6">
        <v>3</v>
      </c>
      <c r="J47" s="6">
        <v>2</v>
      </c>
      <c r="K47" s="6">
        <v>1</v>
      </c>
      <c r="L47" s="6">
        <v>3</v>
      </c>
      <c r="M47" s="6">
        <v>2</v>
      </c>
      <c r="N47" s="6">
        <v>1</v>
      </c>
      <c r="O47" s="6">
        <v>3</v>
      </c>
      <c r="P47" s="6">
        <v>2</v>
      </c>
      <c r="Q47" s="6">
        <v>1</v>
      </c>
      <c r="R47" s="6">
        <v>42</v>
      </c>
      <c r="S47" s="90">
        <v>1.3689700130378096E-2</v>
      </c>
      <c r="T47" s="92">
        <v>0.82138200782268578</v>
      </c>
      <c r="U47" s="92">
        <v>1.3689700130378095</v>
      </c>
      <c r="V47" s="6">
        <v>10</v>
      </c>
    </row>
    <row r="48" spans="1:29" ht="23.25" x14ac:dyDescent="0.5">
      <c r="A48" s="78" t="s">
        <v>40</v>
      </c>
      <c r="B48" s="79" t="s">
        <v>135</v>
      </c>
      <c r="C48" s="6">
        <v>3</v>
      </c>
      <c r="D48" s="6">
        <v>2</v>
      </c>
      <c r="E48" s="6">
        <v>1</v>
      </c>
      <c r="F48" s="6">
        <v>3</v>
      </c>
      <c r="G48" s="6">
        <v>2</v>
      </c>
      <c r="H48" s="6">
        <v>1</v>
      </c>
      <c r="I48" s="6">
        <v>3</v>
      </c>
      <c r="J48" s="6">
        <v>2</v>
      </c>
      <c r="K48" s="6">
        <v>1</v>
      </c>
      <c r="L48" s="6">
        <v>3</v>
      </c>
      <c r="M48" s="6">
        <v>2</v>
      </c>
      <c r="N48" s="6">
        <v>1</v>
      </c>
      <c r="O48" s="6">
        <v>3</v>
      </c>
      <c r="P48" s="6">
        <v>2</v>
      </c>
      <c r="Q48" s="6">
        <v>1</v>
      </c>
      <c r="R48" s="6">
        <v>42</v>
      </c>
      <c r="S48" s="90">
        <v>1.3689700130378096E-2</v>
      </c>
      <c r="T48" s="92">
        <v>0.82138200782268578</v>
      </c>
      <c r="U48" s="92">
        <v>1.3689700130378095</v>
      </c>
      <c r="V48" s="6">
        <v>10</v>
      </c>
    </row>
    <row r="49" spans="1:29" ht="23.25" x14ac:dyDescent="0.5">
      <c r="A49" s="78" t="s">
        <v>41</v>
      </c>
      <c r="B49" s="79" t="s">
        <v>136</v>
      </c>
      <c r="C49" s="6">
        <v>3</v>
      </c>
      <c r="D49" s="6">
        <v>2</v>
      </c>
      <c r="E49" s="6">
        <v>1</v>
      </c>
      <c r="F49" s="6">
        <v>3</v>
      </c>
      <c r="G49" s="6">
        <v>2</v>
      </c>
      <c r="H49" s="6">
        <v>1</v>
      </c>
      <c r="I49" s="6">
        <v>3</v>
      </c>
      <c r="J49" s="6">
        <v>2</v>
      </c>
      <c r="K49" s="6">
        <v>1</v>
      </c>
      <c r="L49" s="6">
        <v>3</v>
      </c>
      <c r="M49" s="6">
        <v>2</v>
      </c>
      <c r="N49" s="6">
        <v>1</v>
      </c>
      <c r="O49" s="6">
        <v>3</v>
      </c>
      <c r="P49" s="6">
        <v>2</v>
      </c>
      <c r="Q49" s="6">
        <v>1</v>
      </c>
      <c r="R49" s="6">
        <v>42</v>
      </c>
      <c r="S49" s="90">
        <v>1.3689700130378096E-2</v>
      </c>
      <c r="T49" s="92">
        <v>0.82138200782268578</v>
      </c>
      <c r="U49" s="92">
        <v>1.3689700130378095</v>
      </c>
      <c r="V49" s="6">
        <v>10</v>
      </c>
      <c r="W49" s="83"/>
      <c r="X49" s="83"/>
      <c r="Y49" s="83"/>
      <c r="Z49" s="83"/>
      <c r="AA49" s="83"/>
      <c r="AB49" s="83"/>
      <c r="AC49" s="83"/>
    </row>
    <row r="50" spans="1:29" s="83" customFormat="1" ht="23.25" x14ac:dyDescent="0.5">
      <c r="A50" s="78" t="s">
        <v>52</v>
      </c>
      <c r="B50" s="79" t="s">
        <v>124</v>
      </c>
      <c r="C50" s="6">
        <v>3</v>
      </c>
      <c r="D50" s="6">
        <v>2</v>
      </c>
      <c r="E50" s="6">
        <v>1</v>
      </c>
      <c r="F50" s="6">
        <v>3</v>
      </c>
      <c r="G50" s="6">
        <v>2</v>
      </c>
      <c r="H50" s="6">
        <v>1</v>
      </c>
      <c r="I50" s="6">
        <v>3</v>
      </c>
      <c r="J50" s="6">
        <v>2</v>
      </c>
      <c r="K50" s="6">
        <v>1</v>
      </c>
      <c r="L50" s="6">
        <v>3</v>
      </c>
      <c r="M50" s="6">
        <v>2</v>
      </c>
      <c r="N50" s="6">
        <v>1</v>
      </c>
      <c r="O50" s="6">
        <v>3</v>
      </c>
      <c r="P50" s="6">
        <v>2</v>
      </c>
      <c r="Q50" s="6">
        <v>1</v>
      </c>
      <c r="R50" s="6">
        <v>42</v>
      </c>
      <c r="S50" s="90">
        <v>1.3689700130378096E-2</v>
      </c>
      <c r="T50" s="92">
        <v>0.82138200782268578</v>
      </c>
      <c r="U50" s="92">
        <v>1.3689700130378095</v>
      </c>
      <c r="V50" s="6">
        <v>10</v>
      </c>
      <c r="W50" s="1"/>
      <c r="X50" s="1"/>
      <c r="Y50" s="1"/>
      <c r="Z50" s="1"/>
      <c r="AA50" s="1"/>
      <c r="AB50" s="1"/>
      <c r="AC50" s="1"/>
    </row>
    <row r="51" spans="1:29" ht="23.25" x14ac:dyDescent="0.5">
      <c r="A51" s="78" t="s">
        <v>59</v>
      </c>
      <c r="B51" s="79" t="s">
        <v>156</v>
      </c>
      <c r="C51" s="6">
        <v>3</v>
      </c>
      <c r="D51" s="6">
        <v>2</v>
      </c>
      <c r="E51" s="6">
        <v>1</v>
      </c>
      <c r="F51" s="6">
        <v>3</v>
      </c>
      <c r="G51" s="6">
        <v>2</v>
      </c>
      <c r="H51" s="6">
        <v>1</v>
      </c>
      <c r="I51" s="6">
        <v>3</v>
      </c>
      <c r="J51" s="6">
        <v>2</v>
      </c>
      <c r="K51" s="6">
        <v>1</v>
      </c>
      <c r="L51" s="6">
        <v>3</v>
      </c>
      <c r="M51" s="6">
        <v>2</v>
      </c>
      <c r="N51" s="6">
        <v>1</v>
      </c>
      <c r="O51" s="6">
        <v>3</v>
      </c>
      <c r="P51" s="6">
        <v>2</v>
      </c>
      <c r="Q51" s="6">
        <v>1</v>
      </c>
      <c r="R51" s="6">
        <v>42</v>
      </c>
      <c r="S51" s="90">
        <v>1.3689700130378096E-2</v>
      </c>
      <c r="T51" s="92">
        <v>0.82138200782268578</v>
      </c>
      <c r="U51" s="92">
        <v>1.3689700130378095</v>
      </c>
      <c r="V51" s="6">
        <v>10</v>
      </c>
    </row>
    <row r="52" spans="1:29" s="83" customFormat="1" ht="23.25" x14ac:dyDescent="0.5">
      <c r="A52" s="78" t="s">
        <v>97</v>
      </c>
      <c r="B52" s="79" t="s">
        <v>168</v>
      </c>
      <c r="C52" s="6">
        <v>3</v>
      </c>
      <c r="D52" s="6">
        <v>2</v>
      </c>
      <c r="E52" s="6">
        <v>1</v>
      </c>
      <c r="F52" s="6">
        <v>3</v>
      </c>
      <c r="G52" s="6">
        <v>2</v>
      </c>
      <c r="H52" s="6">
        <v>1</v>
      </c>
      <c r="I52" s="6">
        <v>3</v>
      </c>
      <c r="J52" s="6">
        <v>2</v>
      </c>
      <c r="K52" s="6">
        <v>1</v>
      </c>
      <c r="L52" s="6">
        <v>3</v>
      </c>
      <c r="M52" s="6">
        <v>2</v>
      </c>
      <c r="N52" s="6">
        <v>1</v>
      </c>
      <c r="O52" s="6">
        <v>3</v>
      </c>
      <c r="P52" s="6">
        <v>2</v>
      </c>
      <c r="Q52" s="6">
        <v>1</v>
      </c>
      <c r="R52" s="6">
        <v>42</v>
      </c>
      <c r="S52" s="90">
        <v>1.3689700130378096E-2</v>
      </c>
      <c r="T52" s="92">
        <v>0.82138200782268578</v>
      </c>
      <c r="U52" s="92">
        <v>1.3689700130378095</v>
      </c>
      <c r="V52" s="6">
        <v>10</v>
      </c>
    </row>
    <row r="53" spans="1:29" ht="23.25" x14ac:dyDescent="0.5">
      <c r="A53" s="78" t="s">
        <v>99</v>
      </c>
      <c r="B53" s="79" t="s">
        <v>170</v>
      </c>
      <c r="C53" s="6">
        <v>3</v>
      </c>
      <c r="D53" s="6">
        <v>2</v>
      </c>
      <c r="E53" s="6">
        <v>1</v>
      </c>
      <c r="F53" s="6">
        <v>3</v>
      </c>
      <c r="G53" s="6">
        <v>2</v>
      </c>
      <c r="H53" s="6">
        <v>1</v>
      </c>
      <c r="I53" s="6">
        <v>3</v>
      </c>
      <c r="J53" s="6">
        <v>2</v>
      </c>
      <c r="K53" s="6">
        <v>1</v>
      </c>
      <c r="L53" s="6">
        <v>3</v>
      </c>
      <c r="M53" s="6">
        <v>2</v>
      </c>
      <c r="N53" s="6">
        <v>1</v>
      </c>
      <c r="O53" s="6">
        <v>3</v>
      </c>
      <c r="P53" s="6">
        <v>2</v>
      </c>
      <c r="Q53" s="6">
        <v>1</v>
      </c>
      <c r="R53" s="6">
        <v>42</v>
      </c>
      <c r="S53" s="90">
        <v>1.3689700130378096E-2</v>
      </c>
      <c r="T53" s="92">
        <v>0.82138200782268578</v>
      </c>
      <c r="U53" s="92">
        <v>1.3689700130378095</v>
      </c>
      <c r="V53" s="6">
        <v>10</v>
      </c>
      <c r="W53" s="83"/>
      <c r="X53" s="83"/>
      <c r="Y53" s="83"/>
      <c r="Z53" s="83"/>
      <c r="AA53" s="83"/>
      <c r="AB53" s="83"/>
      <c r="AC53" s="83"/>
    </row>
    <row r="54" spans="1:29" ht="23.25" x14ac:dyDescent="0.5">
      <c r="A54" s="78" t="s">
        <v>25</v>
      </c>
      <c r="B54" s="79" t="s">
        <v>116</v>
      </c>
      <c r="C54" s="6">
        <v>3</v>
      </c>
      <c r="D54" s="6">
        <v>2</v>
      </c>
      <c r="E54" s="6">
        <v>1</v>
      </c>
      <c r="F54" s="6">
        <v>3</v>
      </c>
      <c r="G54" s="6">
        <v>2</v>
      </c>
      <c r="H54" s="6">
        <v>1</v>
      </c>
      <c r="I54" s="6">
        <v>3</v>
      </c>
      <c r="J54" s="6">
        <v>2</v>
      </c>
      <c r="K54" s="6">
        <v>1</v>
      </c>
      <c r="L54" s="6">
        <v>3</v>
      </c>
      <c r="M54" s="6">
        <v>2</v>
      </c>
      <c r="N54" s="6">
        <v>1</v>
      </c>
      <c r="O54" s="6">
        <v>3</v>
      </c>
      <c r="P54" s="6">
        <v>2</v>
      </c>
      <c r="Q54" s="6">
        <v>1</v>
      </c>
      <c r="R54" s="6">
        <v>41</v>
      </c>
      <c r="S54" s="90">
        <v>1.3363754889178618E-2</v>
      </c>
      <c r="T54" s="92">
        <v>0.80182529335071706</v>
      </c>
      <c r="U54" s="92">
        <v>1.3363754889178618</v>
      </c>
      <c r="V54" s="6">
        <v>10</v>
      </c>
    </row>
    <row r="55" spans="1:29" ht="23.25" x14ac:dyDescent="0.5">
      <c r="A55" s="78" t="s">
        <v>26</v>
      </c>
      <c r="B55" s="94" t="s">
        <v>117</v>
      </c>
      <c r="C55" s="6">
        <v>3</v>
      </c>
      <c r="D55" s="6">
        <v>2</v>
      </c>
      <c r="E55" s="6">
        <v>1</v>
      </c>
      <c r="F55" s="6">
        <v>3</v>
      </c>
      <c r="G55" s="6">
        <v>2</v>
      </c>
      <c r="H55" s="6">
        <v>1</v>
      </c>
      <c r="I55" s="6">
        <v>3</v>
      </c>
      <c r="J55" s="6">
        <v>2</v>
      </c>
      <c r="K55" s="6">
        <v>1</v>
      </c>
      <c r="L55" s="6">
        <v>3</v>
      </c>
      <c r="M55" s="6">
        <v>2</v>
      </c>
      <c r="N55" s="6">
        <v>1</v>
      </c>
      <c r="O55" s="6">
        <v>3</v>
      </c>
      <c r="P55" s="6">
        <v>2</v>
      </c>
      <c r="Q55" s="6">
        <v>1</v>
      </c>
      <c r="R55" s="96">
        <v>41</v>
      </c>
      <c r="S55" s="98">
        <v>1.3363754889178618E-2</v>
      </c>
      <c r="T55" s="101">
        <v>0.80182529335071706</v>
      </c>
      <c r="U55" s="101">
        <v>1.3363754889178618</v>
      </c>
      <c r="V55" s="96">
        <v>10</v>
      </c>
      <c r="W55" s="85"/>
      <c r="X55" s="85"/>
      <c r="Y55" s="85"/>
      <c r="Z55" s="85"/>
      <c r="AA55" s="85"/>
      <c r="AB55" s="85"/>
      <c r="AC55" s="85"/>
    </row>
    <row r="56" spans="1:29" ht="23.25" x14ac:dyDescent="0.5">
      <c r="A56" s="86" t="s">
        <v>77</v>
      </c>
      <c r="B56" s="87" t="s">
        <v>121</v>
      </c>
      <c r="C56" s="88">
        <v>3</v>
      </c>
      <c r="D56" s="88">
        <v>2</v>
      </c>
      <c r="E56" s="88">
        <v>1</v>
      </c>
      <c r="F56" s="88">
        <v>3</v>
      </c>
      <c r="G56" s="88">
        <v>2</v>
      </c>
      <c r="H56" s="88">
        <v>1</v>
      </c>
      <c r="I56" s="88">
        <v>3</v>
      </c>
      <c r="J56" s="88">
        <v>2</v>
      </c>
      <c r="K56" s="88">
        <v>1</v>
      </c>
      <c r="L56" s="88">
        <v>3</v>
      </c>
      <c r="M56" s="88">
        <v>2</v>
      </c>
      <c r="N56" s="88">
        <v>1</v>
      </c>
      <c r="O56" s="88">
        <v>3</v>
      </c>
      <c r="P56" s="88">
        <v>2</v>
      </c>
      <c r="Q56" s="88">
        <v>1</v>
      </c>
      <c r="R56" s="88">
        <v>41</v>
      </c>
      <c r="S56" s="97">
        <v>1.3363754889178618E-2</v>
      </c>
      <c r="T56" s="100">
        <v>0.80182529335071706</v>
      </c>
      <c r="U56" s="100">
        <v>1.3363754889178618</v>
      </c>
      <c r="V56" s="88">
        <v>10</v>
      </c>
    </row>
    <row r="57" spans="1:29" ht="23.25" x14ac:dyDescent="0.5">
      <c r="A57" s="78" t="s">
        <v>32</v>
      </c>
      <c r="B57" s="79" t="s">
        <v>125</v>
      </c>
      <c r="C57" s="6">
        <v>3</v>
      </c>
      <c r="D57" s="6">
        <v>2</v>
      </c>
      <c r="E57" s="6">
        <v>1</v>
      </c>
      <c r="F57" s="6">
        <v>3</v>
      </c>
      <c r="G57" s="6">
        <v>2</v>
      </c>
      <c r="H57" s="6">
        <v>1</v>
      </c>
      <c r="I57" s="6">
        <v>3</v>
      </c>
      <c r="J57" s="6">
        <v>2</v>
      </c>
      <c r="K57" s="6">
        <v>1</v>
      </c>
      <c r="L57" s="6">
        <v>3</v>
      </c>
      <c r="M57" s="6">
        <v>2</v>
      </c>
      <c r="N57" s="6">
        <v>1</v>
      </c>
      <c r="O57" s="6">
        <v>3</v>
      </c>
      <c r="P57" s="6">
        <v>2</v>
      </c>
      <c r="Q57" s="6">
        <v>1</v>
      </c>
      <c r="R57" s="6">
        <v>41</v>
      </c>
      <c r="S57" s="90">
        <v>1.3363754889178618E-2</v>
      </c>
      <c r="T57" s="92">
        <v>0.80182529335071706</v>
      </c>
      <c r="U57" s="92">
        <v>1.3363754889178618</v>
      </c>
      <c r="V57" s="6">
        <v>10</v>
      </c>
    </row>
    <row r="58" spans="1:29" ht="23.25" x14ac:dyDescent="0.5">
      <c r="A58" s="78" t="s">
        <v>79</v>
      </c>
      <c r="B58" s="79" t="s">
        <v>129</v>
      </c>
      <c r="C58" s="6">
        <v>3</v>
      </c>
      <c r="D58" s="6">
        <v>2</v>
      </c>
      <c r="E58" s="6">
        <v>1</v>
      </c>
      <c r="F58" s="6">
        <v>3</v>
      </c>
      <c r="G58" s="6">
        <v>2</v>
      </c>
      <c r="H58" s="6">
        <v>1</v>
      </c>
      <c r="I58" s="6">
        <v>3</v>
      </c>
      <c r="J58" s="6">
        <v>2</v>
      </c>
      <c r="K58" s="6">
        <v>1</v>
      </c>
      <c r="L58" s="6">
        <v>3</v>
      </c>
      <c r="M58" s="6">
        <v>2</v>
      </c>
      <c r="N58" s="6">
        <v>1</v>
      </c>
      <c r="O58" s="6">
        <v>3</v>
      </c>
      <c r="P58" s="6">
        <v>2</v>
      </c>
      <c r="Q58" s="6">
        <v>1</v>
      </c>
      <c r="R58" s="6">
        <v>41</v>
      </c>
      <c r="S58" s="90">
        <v>1.3363754889178618E-2</v>
      </c>
      <c r="T58" s="92">
        <v>0.80182529335071706</v>
      </c>
      <c r="U58" s="92">
        <v>1.3363754889178618</v>
      </c>
      <c r="V58" s="6">
        <v>10</v>
      </c>
    </row>
    <row r="59" spans="1:29" ht="23.25" x14ac:dyDescent="0.5">
      <c r="A59" s="78" t="s">
        <v>84</v>
      </c>
      <c r="B59" s="79" t="s">
        <v>146</v>
      </c>
      <c r="C59" s="6">
        <v>3</v>
      </c>
      <c r="D59" s="6">
        <v>2</v>
      </c>
      <c r="E59" s="6">
        <v>1</v>
      </c>
      <c r="F59" s="6">
        <v>3</v>
      </c>
      <c r="G59" s="6">
        <v>2</v>
      </c>
      <c r="H59" s="6">
        <v>1</v>
      </c>
      <c r="I59" s="6">
        <v>3</v>
      </c>
      <c r="J59" s="6">
        <v>2</v>
      </c>
      <c r="K59" s="6">
        <v>1</v>
      </c>
      <c r="L59" s="6">
        <v>3</v>
      </c>
      <c r="M59" s="6">
        <v>2</v>
      </c>
      <c r="N59" s="6">
        <v>1</v>
      </c>
      <c r="O59" s="6">
        <v>3</v>
      </c>
      <c r="P59" s="6">
        <v>2</v>
      </c>
      <c r="Q59" s="6">
        <v>1</v>
      </c>
      <c r="R59" s="6">
        <v>41</v>
      </c>
      <c r="S59" s="90">
        <v>1.3363754889178618E-2</v>
      </c>
      <c r="T59" s="92">
        <v>0.80182529335071706</v>
      </c>
      <c r="U59" s="92">
        <v>1.3363754889178618</v>
      </c>
      <c r="V59" s="6">
        <v>10</v>
      </c>
      <c r="W59" s="83"/>
      <c r="X59" s="83"/>
      <c r="Y59" s="83"/>
      <c r="Z59" s="83"/>
      <c r="AA59" s="83"/>
      <c r="AB59" s="83"/>
      <c r="AC59" s="83"/>
    </row>
    <row r="60" spans="1:29" ht="23.25" x14ac:dyDescent="0.5">
      <c r="A60" s="78" t="s">
        <v>86</v>
      </c>
      <c r="B60" s="79" t="s">
        <v>148</v>
      </c>
      <c r="C60" s="6">
        <v>3</v>
      </c>
      <c r="D60" s="6">
        <v>2</v>
      </c>
      <c r="E60" s="6">
        <v>1</v>
      </c>
      <c r="F60" s="6">
        <v>3</v>
      </c>
      <c r="G60" s="6">
        <v>2</v>
      </c>
      <c r="H60" s="6">
        <v>1</v>
      </c>
      <c r="I60" s="6">
        <v>3</v>
      </c>
      <c r="J60" s="6">
        <v>2</v>
      </c>
      <c r="K60" s="6">
        <v>1</v>
      </c>
      <c r="L60" s="6">
        <v>3</v>
      </c>
      <c r="M60" s="6">
        <v>2</v>
      </c>
      <c r="N60" s="6">
        <v>1</v>
      </c>
      <c r="O60" s="6">
        <v>3</v>
      </c>
      <c r="P60" s="6">
        <v>2</v>
      </c>
      <c r="Q60" s="6">
        <v>1</v>
      </c>
      <c r="R60" s="6">
        <v>41</v>
      </c>
      <c r="S60" s="90">
        <v>1.3363754889178618E-2</v>
      </c>
      <c r="T60" s="92">
        <v>0.80182529335071706</v>
      </c>
      <c r="U60" s="92">
        <v>1.3363754889178618</v>
      </c>
      <c r="V60" s="6">
        <v>10</v>
      </c>
    </row>
    <row r="61" spans="1:29" s="83" customFormat="1" ht="23.25" x14ac:dyDescent="0.5">
      <c r="A61" s="78" t="s">
        <v>73</v>
      </c>
      <c r="B61" s="79" t="s">
        <v>112</v>
      </c>
      <c r="C61" s="6">
        <v>3</v>
      </c>
      <c r="D61" s="6">
        <v>2</v>
      </c>
      <c r="E61" s="6">
        <v>1</v>
      </c>
      <c r="F61" s="6">
        <v>3</v>
      </c>
      <c r="G61" s="6">
        <v>2</v>
      </c>
      <c r="H61" s="6">
        <v>1</v>
      </c>
      <c r="I61" s="6">
        <v>3</v>
      </c>
      <c r="J61" s="6">
        <v>2</v>
      </c>
      <c r="K61" s="6">
        <v>1</v>
      </c>
      <c r="L61" s="6">
        <v>3</v>
      </c>
      <c r="M61" s="6">
        <v>2</v>
      </c>
      <c r="N61" s="6">
        <v>1</v>
      </c>
      <c r="O61" s="6">
        <v>3</v>
      </c>
      <c r="P61" s="6">
        <v>2</v>
      </c>
      <c r="Q61" s="6">
        <v>1</v>
      </c>
      <c r="R61" s="6">
        <v>40</v>
      </c>
      <c r="S61" s="90">
        <v>1.303780964797914E-2</v>
      </c>
      <c r="T61" s="92">
        <v>0.78226857887874846</v>
      </c>
      <c r="U61" s="92">
        <v>1.3037809647979139</v>
      </c>
      <c r="V61" s="6">
        <v>9</v>
      </c>
      <c r="W61" s="89"/>
      <c r="X61" s="89"/>
      <c r="Y61" s="89"/>
      <c r="Z61" s="89"/>
      <c r="AA61" s="89"/>
      <c r="AB61" s="89"/>
      <c r="AC61" s="89"/>
    </row>
    <row r="62" spans="1:29" ht="23.25" x14ac:dyDescent="0.5">
      <c r="A62" s="78" t="s">
        <v>37</v>
      </c>
      <c r="B62" s="79" t="s">
        <v>132</v>
      </c>
      <c r="C62" s="6">
        <v>3</v>
      </c>
      <c r="D62" s="6">
        <v>2</v>
      </c>
      <c r="E62" s="6">
        <v>1</v>
      </c>
      <c r="F62" s="6">
        <v>3</v>
      </c>
      <c r="G62" s="6">
        <v>2</v>
      </c>
      <c r="H62" s="6">
        <v>1</v>
      </c>
      <c r="I62" s="6">
        <v>3</v>
      </c>
      <c r="J62" s="6">
        <v>2</v>
      </c>
      <c r="K62" s="6">
        <v>1</v>
      </c>
      <c r="L62" s="6">
        <v>3</v>
      </c>
      <c r="M62" s="6">
        <v>2</v>
      </c>
      <c r="N62" s="6">
        <v>1</v>
      </c>
      <c r="O62" s="6">
        <v>3</v>
      </c>
      <c r="P62" s="6">
        <v>2</v>
      </c>
      <c r="Q62" s="6">
        <v>1</v>
      </c>
      <c r="R62" s="6">
        <v>40</v>
      </c>
      <c r="S62" s="90">
        <v>1.303780964797914E-2</v>
      </c>
      <c r="T62" s="92">
        <v>0.78226857887874846</v>
      </c>
      <c r="U62" s="92">
        <v>1.3037809647979139</v>
      </c>
      <c r="V62" s="6">
        <v>9</v>
      </c>
    </row>
    <row r="63" spans="1:29" ht="23.25" x14ac:dyDescent="0.5">
      <c r="A63" s="78" t="s">
        <v>87</v>
      </c>
      <c r="B63" s="79" t="s">
        <v>149</v>
      </c>
      <c r="C63" s="6">
        <v>3</v>
      </c>
      <c r="D63" s="6">
        <v>2</v>
      </c>
      <c r="E63" s="6">
        <v>1</v>
      </c>
      <c r="F63" s="6">
        <v>3</v>
      </c>
      <c r="G63" s="6">
        <v>2</v>
      </c>
      <c r="H63" s="6">
        <v>1</v>
      </c>
      <c r="I63" s="6">
        <v>3</v>
      </c>
      <c r="J63" s="6">
        <v>2</v>
      </c>
      <c r="K63" s="6">
        <v>1</v>
      </c>
      <c r="L63" s="6">
        <v>3</v>
      </c>
      <c r="M63" s="6">
        <v>2</v>
      </c>
      <c r="N63" s="6">
        <v>1</v>
      </c>
      <c r="O63" s="6">
        <v>3</v>
      </c>
      <c r="P63" s="6">
        <v>2</v>
      </c>
      <c r="Q63" s="6">
        <v>1</v>
      </c>
      <c r="R63" s="6">
        <v>40</v>
      </c>
      <c r="S63" s="90">
        <v>1.303780964797914E-2</v>
      </c>
      <c r="T63" s="92">
        <v>0.78226857887874846</v>
      </c>
      <c r="U63" s="92">
        <v>1.3037809647979139</v>
      </c>
      <c r="V63" s="6">
        <v>9</v>
      </c>
    </row>
    <row r="64" spans="1:29" ht="23.25" x14ac:dyDescent="0.5">
      <c r="A64" s="78" t="s">
        <v>78</v>
      </c>
      <c r="B64" s="94" t="s">
        <v>128</v>
      </c>
      <c r="C64" s="6">
        <v>3</v>
      </c>
      <c r="D64" s="6">
        <v>2</v>
      </c>
      <c r="E64" s="6">
        <v>1</v>
      </c>
      <c r="F64" s="6">
        <v>3</v>
      </c>
      <c r="G64" s="6">
        <v>2</v>
      </c>
      <c r="H64" s="6">
        <v>1</v>
      </c>
      <c r="I64" s="6">
        <v>3</v>
      </c>
      <c r="J64" s="6">
        <v>2</v>
      </c>
      <c r="K64" s="6">
        <v>1</v>
      </c>
      <c r="L64" s="6">
        <v>3</v>
      </c>
      <c r="M64" s="6">
        <v>2</v>
      </c>
      <c r="N64" s="6">
        <v>1</v>
      </c>
      <c r="O64" s="6">
        <v>3</v>
      </c>
      <c r="P64" s="6">
        <v>2</v>
      </c>
      <c r="Q64" s="6">
        <v>1</v>
      </c>
      <c r="R64" s="96">
        <v>39</v>
      </c>
      <c r="S64" s="98">
        <v>1.2711864406779662E-2</v>
      </c>
      <c r="T64" s="101">
        <v>0.76271186440677974</v>
      </c>
      <c r="U64" s="101">
        <v>1.2711864406779663</v>
      </c>
      <c r="V64" s="96">
        <v>9</v>
      </c>
      <c r="W64" s="83"/>
      <c r="X64" s="83"/>
      <c r="Y64" s="83"/>
      <c r="Z64" s="83"/>
      <c r="AA64" s="83"/>
      <c r="AB64" s="83"/>
      <c r="AC64" s="83"/>
    </row>
    <row r="65" spans="1:29" ht="23.25" x14ac:dyDescent="0.5">
      <c r="A65" s="86" t="s">
        <v>24</v>
      </c>
      <c r="B65" s="87" t="s">
        <v>115</v>
      </c>
      <c r="C65" s="88">
        <v>3</v>
      </c>
      <c r="D65" s="88">
        <v>2</v>
      </c>
      <c r="E65" s="88">
        <v>1</v>
      </c>
      <c r="F65" s="88">
        <v>3</v>
      </c>
      <c r="G65" s="88">
        <v>2</v>
      </c>
      <c r="H65" s="88">
        <v>1</v>
      </c>
      <c r="I65" s="88">
        <v>3</v>
      </c>
      <c r="J65" s="88">
        <v>2</v>
      </c>
      <c r="K65" s="88">
        <v>1</v>
      </c>
      <c r="L65" s="88">
        <v>3</v>
      </c>
      <c r="M65" s="88">
        <v>2</v>
      </c>
      <c r="N65" s="88">
        <v>1</v>
      </c>
      <c r="O65" s="88">
        <v>3</v>
      </c>
      <c r="P65" s="88">
        <v>2</v>
      </c>
      <c r="Q65" s="88">
        <v>1</v>
      </c>
      <c r="R65" s="88">
        <v>38</v>
      </c>
      <c r="S65" s="97">
        <v>1.2385919165580182E-2</v>
      </c>
      <c r="T65" s="100">
        <v>0.74315514993481091</v>
      </c>
      <c r="U65" s="100">
        <v>1.2385919165580181</v>
      </c>
      <c r="V65" s="88">
        <v>9</v>
      </c>
    </row>
    <row r="66" spans="1:29" ht="23.25" x14ac:dyDescent="0.5">
      <c r="A66" s="78" t="s">
        <v>38</v>
      </c>
      <c r="B66" s="79" t="s">
        <v>133</v>
      </c>
      <c r="C66" s="6">
        <v>3</v>
      </c>
      <c r="D66" s="6">
        <v>2</v>
      </c>
      <c r="E66" s="6">
        <v>1</v>
      </c>
      <c r="F66" s="6">
        <v>3</v>
      </c>
      <c r="G66" s="6">
        <v>2</v>
      </c>
      <c r="H66" s="6">
        <v>1</v>
      </c>
      <c r="I66" s="6">
        <v>3</v>
      </c>
      <c r="J66" s="6">
        <v>2</v>
      </c>
      <c r="K66" s="6">
        <v>1</v>
      </c>
      <c r="L66" s="6">
        <v>3</v>
      </c>
      <c r="M66" s="6">
        <v>2</v>
      </c>
      <c r="N66" s="6">
        <v>1</v>
      </c>
      <c r="O66" s="6">
        <v>3</v>
      </c>
      <c r="P66" s="6">
        <v>2</v>
      </c>
      <c r="Q66" s="6">
        <v>1</v>
      </c>
      <c r="R66" s="6">
        <v>38</v>
      </c>
      <c r="S66" s="90">
        <v>1.2385919165580182E-2</v>
      </c>
      <c r="T66" s="92">
        <v>0.74315514993481091</v>
      </c>
      <c r="U66" s="92">
        <v>1.2385919165580181</v>
      </c>
      <c r="V66" s="6">
        <v>9</v>
      </c>
    </row>
    <row r="67" spans="1:29" ht="23.25" x14ac:dyDescent="0.5">
      <c r="A67" s="78" t="s">
        <v>47</v>
      </c>
      <c r="B67" s="79" t="s">
        <v>143</v>
      </c>
      <c r="C67" s="6">
        <v>3</v>
      </c>
      <c r="D67" s="6">
        <v>2</v>
      </c>
      <c r="E67" s="6">
        <v>1</v>
      </c>
      <c r="F67" s="6">
        <v>3</v>
      </c>
      <c r="G67" s="6">
        <v>2</v>
      </c>
      <c r="H67" s="6">
        <v>1</v>
      </c>
      <c r="I67" s="6">
        <v>3</v>
      </c>
      <c r="J67" s="6">
        <v>2</v>
      </c>
      <c r="K67" s="6">
        <v>1</v>
      </c>
      <c r="L67" s="6">
        <v>3</v>
      </c>
      <c r="M67" s="6">
        <v>2</v>
      </c>
      <c r="N67" s="6">
        <v>1</v>
      </c>
      <c r="O67" s="6">
        <v>3</v>
      </c>
      <c r="P67" s="6">
        <v>2</v>
      </c>
      <c r="Q67" s="6">
        <v>1</v>
      </c>
      <c r="R67" s="6">
        <v>38</v>
      </c>
      <c r="S67" s="90">
        <v>1.2385919165580182E-2</v>
      </c>
      <c r="T67" s="92">
        <v>0.74315514993481091</v>
      </c>
      <c r="U67" s="92">
        <v>1.2385919165580181</v>
      </c>
      <c r="V67" s="6">
        <v>9</v>
      </c>
    </row>
    <row r="68" spans="1:29" ht="23.25" x14ac:dyDescent="0.5">
      <c r="A68" s="78" t="s">
        <v>85</v>
      </c>
      <c r="B68" s="79" t="s">
        <v>147</v>
      </c>
      <c r="C68" s="6">
        <v>3</v>
      </c>
      <c r="D68" s="6">
        <v>2</v>
      </c>
      <c r="E68" s="6">
        <v>1</v>
      </c>
      <c r="F68" s="6">
        <v>3</v>
      </c>
      <c r="G68" s="6">
        <v>2</v>
      </c>
      <c r="H68" s="6">
        <v>1</v>
      </c>
      <c r="I68" s="6">
        <v>3</v>
      </c>
      <c r="J68" s="6">
        <v>2</v>
      </c>
      <c r="K68" s="6">
        <v>1</v>
      </c>
      <c r="L68" s="6">
        <v>3</v>
      </c>
      <c r="M68" s="6">
        <v>2</v>
      </c>
      <c r="N68" s="6">
        <v>1</v>
      </c>
      <c r="O68" s="6">
        <v>3</v>
      </c>
      <c r="P68" s="6">
        <v>2</v>
      </c>
      <c r="Q68" s="6">
        <v>1</v>
      </c>
      <c r="R68" s="6">
        <v>38</v>
      </c>
      <c r="S68" s="90">
        <v>1.2385919165580182E-2</v>
      </c>
      <c r="T68" s="92">
        <v>0.74315514993481091</v>
      </c>
      <c r="U68" s="92">
        <v>1.2385919165580181</v>
      </c>
      <c r="V68" s="6">
        <v>9</v>
      </c>
    </row>
    <row r="69" spans="1:29" ht="23.25" x14ac:dyDescent="0.5">
      <c r="A69" s="78" t="s">
        <v>30</v>
      </c>
      <c r="B69" s="79" t="s">
        <v>124</v>
      </c>
      <c r="C69" s="6">
        <v>3</v>
      </c>
      <c r="D69" s="6">
        <v>2</v>
      </c>
      <c r="E69" s="6">
        <v>1</v>
      </c>
      <c r="F69" s="6">
        <v>3</v>
      </c>
      <c r="G69" s="6">
        <v>2</v>
      </c>
      <c r="H69" s="6">
        <v>1</v>
      </c>
      <c r="I69" s="6">
        <v>3</v>
      </c>
      <c r="J69" s="6">
        <v>2</v>
      </c>
      <c r="K69" s="6">
        <v>1</v>
      </c>
      <c r="L69" s="6">
        <v>3</v>
      </c>
      <c r="M69" s="6">
        <v>2</v>
      </c>
      <c r="N69" s="6">
        <v>1</v>
      </c>
      <c r="O69" s="6">
        <v>3</v>
      </c>
      <c r="P69" s="6">
        <v>2</v>
      </c>
      <c r="Q69" s="6">
        <v>1</v>
      </c>
      <c r="R69" s="6">
        <v>37</v>
      </c>
      <c r="S69" s="90">
        <v>1.2059973924380704E-2</v>
      </c>
      <c r="T69" s="92">
        <v>0.72359843546284219</v>
      </c>
      <c r="U69" s="92">
        <v>1.2059973924380705</v>
      </c>
      <c r="V69" s="6">
        <v>9</v>
      </c>
      <c r="W69" s="89"/>
      <c r="X69" s="89"/>
      <c r="Y69" s="89"/>
      <c r="Z69" s="89"/>
      <c r="AA69" s="89"/>
      <c r="AB69" s="89"/>
      <c r="AC69" s="89"/>
    </row>
    <row r="70" spans="1:29" s="83" customFormat="1" ht="23.25" x14ac:dyDescent="0.5">
      <c r="A70" s="78" t="s">
        <v>83</v>
      </c>
      <c r="B70" s="79" t="s">
        <v>139</v>
      </c>
      <c r="C70" s="6">
        <v>3</v>
      </c>
      <c r="D70" s="6">
        <v>2</v>
      </c>
      <c r="E70" s="6">
        <v>1</v>
      </c>
      <c r="F70" s="6">
        <v>3</v>
      </c>
      <c r="G70" s="6">
        <v>2</v>
      </c>
      <c r="H70" s="6">
        <v>1</v>
      </c>
      <c r="I70" s="6">
        <v>3</v>
      </c>
      <c r="J70" s="6">
        <v>2</v>
      </c>
      <c r="K70" s="6">
        <v>1</v>
      </c>
      <c r="L70" s="6">
        <v>3</v>
      </c>
      <c r="M70" s="6">
        <v>2</v>
      </c>
      <c r="N70" s="6">
        <v>1</v>
      </c>
      <c r="O70" s="6">
        <v>3</v>
      </c>
      <c r="P70" s="6">
        <v>2</v>
      </c>
      <c r="Q70" s="6">
        <v>1</v>
      </c>
      <c r="R70" s="6">
        <v>37</v>
      </c>
      <c r="S70" s="90">
        <v>1.2059973924380704E-2</v>
      </c>
      <c r="T70" s="92">
        <v>0.72359843546284219</v>
      </c>
      <c r="U70" s="92">
        <v>1.2059973924380705</v>
      </c>
      <c r="V70" s="6">
        <v>9</v>
      </c>
      <c r="W70" s="89"/>
      <c r="X70" s="89"/>
      <c r="Y70" s="89"/>
      <c r="Z70" s="89"/>
      <c r="AA70" s="89"/>
      <c r="AB70" s="89"/>
      <c r="AC70" s="89"/>
    </row>
    <row r="71" spans="1:29" ht="23.25" x14ac:dyDescent="0.5">
      <c r="A71" s="78" t="s">
        <v>80</v>
      </c>
      <c r="B71" s="79" t="s">
        <v>130</v>
      </c>
      <c r="C71" s="6">
        <v>3</v>
      </c>
      <c r="D71" s="6">
        <v>2</v>
      </c>
      <c r="E71" s="6">
        <v>1</v>
      </c>
      <c r="F71" s="6">
        <v>3</v>
      </c>
      <c r="G71" s="6">
        <v>2</v>
      </c>
      <c r="H71" s="6">
        <v>1</v>
      </c>
      <c r="I71" s="6">
        <v>3</v>
      </c>
      <c r="J71" s="6">
        <v>2</v>
      </c>
      <c r="K71" s="6">
        <v>1</v>
      </c>
      <c r="L71" s="6">
        <v>3</v>
      </c>
      <c r="M71" s="6">
        <v>2</v>
      </c>
      <c r="N71" s="6">
        <v>1</v>
      </c>
      <c r="O71" s="6">
        <v>3</v>
      </c>
      <c r="P71" s="6">
        <v>2</v>
      </c>
      <c r="Q71" s="6">
        <v>1</v>
      </c>
      <c r="R71" s="6">
        <v>36</v>
      </c>
      <c r="S71" s="90">
        <v>1.1734028683181226E-2</v>
      </c>
      <c r="T71" s="92">
        <v>0.70404172099087359</v>
      </c>
      <c r="U71" s="92">
        <v>1.1734028683181226</v>
      </c>
      <c r="V71" s="6">
        <v>8</v>
      </c>
      <c r="W71" s="89"/>
      <c r="X71" s="89"/>
      <c r="Y71" s="89"/>
      <c r="Z71" s="89"/>
      <c r="AA71" s="89"/>
      <c r="AB71" s="89"/>
      <c r="AC71" s="89"/>
    </row>
    <row r="72" spans="1:29" ht="23.25" x14ac:dyDescent="0.5">
      <c r="A72" s="78" t="s">
        <v>82</v>
      </c>
      <c r="B72" s="79" t="s">
        <v>138</v>
      </c>
      <c r="C72" s="6">
        <v>3</v>
      </c>
      <c r="D72" s="6">
        <v>2</v>
      </c>
      <c r="E72" s="6">
        <v>1</v>
      </c>
      <c r="F72" s="6">
        <v>3</v>
      </c>
      <c r="G72" s="6">
        <v>2</v>
      </c>
      <c r="H72" s="6">
        <v>1</v>
      </c>
      <c r="I72" s="6">
        <v>3</v>
      </c>
      <c r="J72" s="6">
        <v>2</v>
      </c>
      <c r="K72" s="6">
        <v>1</v>
      </c>
      <c r="L72" s="6">
        <v>3</v>
      </c>
      <c r="M72" s="6">
        <v>2</v>
      </c>
      <c r="N72" s="6">
        <v>1</v>
      </c>
      <c r="O72" s="6">
        <v>3</v>
      </c>
      <c r="P72" s="6">
        <v>2</v>
      </c>
      <c r="Q72" s="6">
        <v>1</v>
      </c>
      <c r="R72" s="6">
        <v>36</v>
      </c>
      <c r="S72" s="90">
        <v>1.1734028683181226E-2</v>
      </c>
      <c r="T72" s="92">
        <v>0.70404172099087359</v>
      </c>
      <c r="U72" s="92">
        <v>1.1734028683181226</v>
      </c>
      <c r="V72" s="6">
        <v>8</v>
      </c>
      <c r="W72" s="89"/>
      <c r="X72" s="89"/>
      <c r="Y72" s="89"/>
      <c r="Z72" s="89"/>
      <c r="AA72" s="89"/>
      <c r="AB72" s="89"/>
      <c r="AC72" s="89"/>
    </row>
    <row r="73" spans="1:29" ht="23.25" x14ac:dyDescent="0.5">
      <c r="A73" s="78" t="s">
        <v>90</v>
      </c>
      <c r="B73" s="108" t="s">
        <v>162</v>
      </c>
      <c r="C73" s="96">
        <v>3</v>
      </c>
      <c r="D73" s="96">
        <v>2</v>
      </c>
      <c r="E73" s="96">
        <v>1</v>
      </c>
      <c r="F73" s="96">
        <v>3</v>
      </c>
      <c r="G73" s="96">
        <v>2</v>
      </c>
      <c r="H73" s="96">
        <v>1</v>
      </c>
      <c r="I73" s="96">
        <v>3</v>
      </c>
      <c r="J73" s="96">
        <v>2</v>
      </c>
      <c r="K73" s="96">
        <v>1</v>
      </c>
      <c r="L73" s="96">
        <v>3</v>
      </c>
      <c r="M73" s="96">
        <v>2</v>
      </c>
      <c r="N73" s="96">
        <v>1</v>
      </c>
      <c r="O73" s="96">
        <v>3</v>
      </c>
      <c r="P73" s="96">
        <v>2</v>
      </c>
      <c r="Q73" s="96">
        <v>1</v>
      </c>
      <c r="R73" s="96">
        <v>36</v>
      </c>
      <c r="S73" s="98">
        <v>1.1734028683181226E-2</v>
      </c>
      <c r="T73" s="101">
        <v>0.70404172099087359</v>
      </c>
      <c r="U73" s="101">
        <v>1.1734028683181226</v>
      </c>
      <c r="V73" s="96">
        <v>8</v>
      </c>
      <c r="W73" s="89"/>
      <c r="X73" s="89"/>
      <c r="Y73" s="89"/>
      <c r="Z73" s="89"/>
      <c r="AA73" s="89"/>
      <c r="AB73" s="89"/>
      <c r="AC73" s="89"/>
    </row>
    <row r="74" spans="1:29" ht="23.25" x14ac:dyDescent="0.5">
      <c r="A74" s="86" t="s">
        <v>45</v>
      </c>
      <c r="B74" s="87" t="s">
        <v>141</v>
      </c>
      <c r="C74" s="88">
        <v>3</v>
      </c>
      <c r="D74" s="88">
        <v>2</v>
      </c>
      <c r="E74" s="88">
        <v>1</v>
      </c>
      <c r="F74" s="88">
        <v>3</v>
      </c>
      <c r="G74" s="88">
        <v>2</v>
      </c>
      <c r="H74" s="88">
        <v>1</v>
      </c>
      <c r="I74" s="88">
        <v>3</v>
      </c>
      <c r="J74" s="88">
        <v>2</v>
      </c>
      <c r="K74" s="88">
        <v>1</v>
      </c>
      <c r="L74" s="88">
        <v>3</v>
      </c>
      <c r="M74" s="88">
        <v>2</v>
      </c>
      <c r="N74" s="88">
        <v>1</v>
      </c>
      <c r="O74" s="88">
        <v>3</v>
      </c>
      <c r="P74" s="88">
        <v>2</v>
      </c>
      <c r="Q74" s="88">
        <v>1</v>
      </c>
      <c r="R74" s="88">
        <v>35</v>
      </c>
      <c r="S74" s="97">
        <v>1.1408083441981747E-2</v>
      </c>
      <c r="T74" s="100">
        <v>0.68448500651890487</v>
      </c>
      <c r="U74" s="100">
        <v>1.1408083441981747</v>
      </c>
      <c r="V74" s="88">
        <v>8</v>
      </c>
      <c r="W74" s="89"/>
      <c r="X74" s="89"/>
      <c r="Y74" s="89"/>
      <c r="Z74" s="89"/>
      <c r="AA74" s="89"/>
      <c r="AB74" s="89"/>
      <c r="AC74" s="89"/>
    </row>
    <row r="75" spans="1:29" ht="23.25" x14ac:dyDescent="0.5">
      <c r="A75" s="78" t="s">
        <v>57</v>
      </c>
      <c r="B75" s="79" t="s">
        <v>147</v>
      </c>
      <c r="C75" s="6">
        <v>3</v>
      </c>
      <c r="D75" s="6">
        <v>2</v>
      </c>
      <c r="E75" s="6">
        <v>1</v>
      </c>
      <c r="F75" s="6">
        <v>3</v>
      </c>
      <c r="G75" s="6">
        <v>2</v>
      </c>
      <c r="H75" s="6">
        <v>1</v>
      </c>
      <c r="I75" s="6">
        <v>3</v>
      </c>
      <c r="J75" s="6">
        <v>2</v>
      </c>
      <c r="K75" s="6">
        <v>1</v>
      </c>
      <c r="L75" s="6">
        <v>3</v>
      </c>
      <c r="M75" s="6">
        <v>2</v>
      </c>
      <c r="N75" s="6">
        <v>1</v>
      </c>
      <c r="O75" s="6">
        <v>3</v>
      </c>
      <c r="P75" s="6">
        <v>2</v>
      </c>
      <c r="Q75" s="6">
        <v>1</v>
      </c>
      <c r="R75" s="6">
        <v>35</v>
      </c>
      <c r="S75" s="90">
        <v>1.1408083441981747E-2</v>
      </c>
      <c r="T75" s="92">
        <v>0.68448500651890487</v>
      </c>
      <c r="U75" s="92">
        <v>1.1408083441981747</v>
      </c>
      <c r="V75" s="6">
        <v>8</v>
      </c>
      <c r="W75" s="89"/>
      <c r="X75" s="89"/>
      <c r="Y75" s="89"/>
      <c r="Z75" s="89"/>
      <c r="AA75" s="89"/>
      <c r="AB75" s="89"/>
      <c r="AC75" s="89"/>
    </row>
    <row r="76" spans="1:29" ht="23.25" x14ac:dyDescent="0.5">
      <c r="A76" s="78" t="s">
        <v>91</v>
      </c>
      <c r="B76" s="79" t="s">
        <v>163</v>
      </c>
      <c r="C76" s="6">
        <v>3</v>
      </c>
      <c r="D76" s="6">
        <v>2</v>
      </c>
      <c r="E76" s="6">
        <v>1</v>
      </c>
      <c r="F76" s="6">
        <v>3</v>
      </c>
      <c r="G76" s="6">
        <v>2</v>
      </c>
      <c r="H76" s="6">
        <v>1</v>
      </c>
      <c r="I76" s="6">
        <v>3</v>
      </c>
      <c r="J76" s="6">
        <v>2</v>
      </c>
      <c r="K76" s="6">
        <v>1</v>
      </c>
      <c r="L76" s="6">
        <v>3</v>
      </c>
      <c r="M76" s="6">
        <v>2</v>
      </c>
      <c r="N76" s="6">
        <v>1</v>
      </c>
      <c r="O76" s="6">
        <v>3</v>
      </c>
      <c r="P76" s="6">
        <v>2</v>
      </c>
      <c r="Q76" s="6">
        <v>1</v>
      </c>
      <c r="R76" s="6">
        <v>35</v>
      </c>
      <c r="S76" s="90">
        <v>1.1408083441981747E-2</v>
      </c>
      <c r="T76" s="92">
        <v>0.68448500651890487</v>
      </c>
      <c r="U76" s="92">
        <v>1.1408083441981747</v>
      </c>
      <c r="V76" s="6">
        <v>8</v>
      </c>
      <c r="W76" s="89"/>
      <c r="X76" s="89"/>
      <c r="Y76" s="89"/>
      <c r="Z76" s="89"/>
      <c r="AA76" s="89"/>
      <c r="AB76" s="89"/>
      <c r="AC76" s="89"/>
    </row>
    <row r="77" spans="1:29" ht="23.25" x14ac:dyDescent="0.5">
      <c r="A77" s="78" t="s">
        <v>42</v>
      </c>
      <c r="B77" s="79" t="s">
        <v>137</v>
      </c>
      <c r="C77" s="6">
        <v>3</v>
      </c>
      <c r="D77" s="6">
        <v>2</v>
      </c>
      <c r="E77" s="6">
        <v>1</v>
      </c>
      <c r="F77" s="6">
        <v>3</v>
      </c>
      <c r="G77" s="6">
        <v>2</v>
      </c>
      <c r="H77" s="6">
        <v>1</v>
      </c>
      <c r="I77" s="6">
        <v>3</v>
      </c>
      <c r="J77" s="6">
        <v>2</v>
      </c>
      <c r="K77" s="6">
        <v>1</v>
      </c>
      <c r="L77" s="6">
        <v>3</v>
      </c>
      <c r="M77" s="6">
        <v>2</v>
      </c>
      <c r="N77" s="6">
        <v>1</v>
      </c>
      <c r="O77" s="6">
        <v>3</v>
      </c>
      <c r="P77" s="6">
        <v>2</v>
      </c>
      <c r="Q77" s="6">
        <v>1</v>
      </c>
      <c r="R77" s="6">
        <v>34</v>
      </c>
      <c r="S77" s="90">
        <v>1.1082138200782269E-2</v>
      </c>
      <c r="T77" s="92">
        <v>0.66492829204693615</v>
      </c>
      <c r="U77" s="92">
        <v>1.108213820078227</v>
      </c>
      <c r="V77" s="6">
        <v>8</v>
      </c>
      <c r="W77" s="89"/>
      <c r="X77" s="89"/>
      <c r="Y77" s="89"/>
      <c r="Z77" s="89"/>
      <c r="AA77" s="89"/>
      <c r="AB77" s="89"/>
      <c r="AC77" s="89"/>
    </row>
    <row r="78" spans="1:29" ht="23.25" x14ac:dyDescent="0.5">
      <c r="A78" s="78" t="s">
        <v>46</v>
      </c>
      <c r="B78" s="79" t="s">
        <v>142</v>
      </c>
      <c r="C78" s="6">
        <v>3</v>
      </c>
      <c r="D78" s="6">
        <v>2</v>
      </c>
      <c r="E78" s="6">
        <v>1</v>
      </c>
      <c r="F78" s="6">
        <v>3</v>
      </c>
      <c r="G78" s="6">
        <v>2</v>
      </c>
      <c r="H78" s="6">
        <v>1</v>
      </c>
      <c r="I78" s="6">
        <v>3</v>
      </c>
      <c r="J78" s="6">
        <v>2</v>
      </c>
      <c r="K78" s="6">
        <v>1</v>
      </c>
      <c r="L78" s="6">
        <v>3</v>
      </c>
      <c r="M78" s="6">
        <v>2</v>
      </c>
      <c r="N78" s="6">
        <v>1</v>
      </c>
      <c r="O78" s="6">
        <v>3</v>
      </c>
      <c r="P78" s="6">
        <v>2</v>
      </c>
      <c r="Q78" s="6">
        <v>1</v>
      </c>
      <c r="R78" s="6">
        <v>34</v>
      </c>
      <c r="S78" s="90">
        <v>1.1082138200782269E-2</v>
      </c>
      <c r="T78" s="92">
        <v>0.66492829204693615</v>
      </c>
      <c r="U78" s="92">
        <v>1.108213820078227</v>
      </c>
      <c r="V78" s="6">
        <v>8</v>
      </c>
      <c r="W78" s="89"/>
      <c r="X78" s="89"/>
      <c r="Y78" s="89"/>
      <c r="Z78" s="89"/>
      <c r="AA78" s="89"/>
      <c r="AB78" s="89"/>
      <c r="AC78" s="89"/>
    </row>
    <row r="79" spans="1:29" s="84" customFormat="1" ht="23.25" x14ac:dyDescent="0.5">
      <c r="A79" s="12"/>
      <c r="B79" s="95" t="s">
        <v>13</v>
      </c>
      <c r="C79" s="95"/>
      <c r="D79" s="95"/>
      <c r="E79" s="95"/>
      <c r="F79" s="95"/>
      <c r="G79" s="95"/>
      <c r="H79" s="95"/>
      <c r="I79" s="95"/>
      <c r="J79" s="95"/>
      <c r="K79" s="95"/>
      <c r="L79" s="95"/>
      <c r="M79" s="95"/>
      <c r="N79" s="95"/>
      <c r="O79" s="95"/>
      <c r="P79" s="95"/>
      <c r="Q79" s="95"/>
      <c r="R79" s="95">
        <v>3068</v>
      </c>
      <c r="S79" s="99">
        <v>1</v>
      </c>
      <c r="T79" s="102">
        <v>59.999999999999993</v>
      </c>
      <c r="U79" s="102">
        <v>99.999999999999986</v>
      </c>
      <c r="V79" s="95">
        <v>724</v>
      </c>
      <c r="W79" s="12"/>
      <c r="X79" s="12"/>
      <c r="Y79" s="12"/>
      <c r="Z79" s="12"/>
      <c r="AA79" s="12"/>
      <c r="AB79" s="12"/>
      <c r="AC79" s="12"/>
    </row>
  </sheetData>
  <sortState ref="A1:AM88">
    <sortCondition descending="1" ref="R1:R88"/>
    <sortCondition ref="S1:S88"/>
  </sortState>
  <mergeCells count="25">
    <mergeCell ref="B1:S1"/>
    <mergeCell ref="R2:V2"/>
    <mergeCell ref="O5:Q5"/>
    <mergeCell ref="C3:I3"/>
    <mergeCell ref="M3:Q3"/>
    <mergeCell ref="A2:B2"/>
    <mergeCell ref="C2:I2"/>
    <mergeCell ref="J2:K2"/>
    <mergeCell ref="L2:Q2"/>
    <mergeCell ref="R3:V3"/>
    <mergeCell ref="A4:B6"/>
    <mergeCell ref="R4:R5"/>
    <mergeCell ref="S4:S5"/>
    <mergeCell ref="T4:T5"/>
    <mergeCell ref="U4:U5"/>
    <mergeCell ref="V4:V5"/>
    <mergeCell ref="O4:Q4"/>
    <mergeCell ref="L4:N4"/>
    <mergeCell ref="I4:K4"/>
    <mergeCell ref="F4:H4"/>
    <mergeCell ref="C4:E4"/>
    <mergeCell ref="C5:E5"/>
    <mergeCell ref="F5:H5"/>
    <mergeCell ref="I5:K5"/>
    <mergeCell ref="L5:N5"/>
  </mergeCells>
  <pageMargins left="0.82677165354330717" right="0.23622047244094491" top="0" bottom="0" header="0.11811023622047245" footer="0.11811023622047245"/>
  <pageSetup paperSize="9" scale="37" fitToHeight="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5</vt:i4>
      </vt:variant>
    </vt:vector>
  </HeadingPairs>
  <TitlesOfParts>
    <vt:vector size="5" baseType="lpstr">
      <vt:lpstr>วิเคราะห์ IDF</vt:lpstr>
      <vt:lpstr>วิเคราะห์ IDF (2)</vt:lpstr>
      <vt:lpstr>วิเคราะห์ IDF (3)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chainarong.m</dc:creator>
  <cp:lastModifiedBy>Sati</cp:lastModifiedBy>
  <cp:lastPrinted>2015-08-06T05:52:14Z</cp:lastPrinted>
  <dcterms:created xsi:type="dcterms:W3CDTF">2015-04-27T11:58:02Z</dcterms:created>
  <dcterms:modified xsi:type="dcterms:W3CDTF">2016-11-09T01:43:12Z</dcterms:modified>
</cp:coreProperties>
</file>