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ก.แผนปี64\แผนงาน.เงิน\สรุปที่ใช้มียอดเงิน\"/>
    </mc:Choice>
  </mc:AlternateContent>
  <bookViews>
    <workbookView xWindow="0" yWindow="0" windowWidth="20490" windowHeight="7800"/>
  </bookViews>
  <sheets>
    <sheet name="สรุปผล " sheetId="1" r:id="rId1"/>
  </sheets>
  <definedNames>
    <definedName name="_xlnm.Print_Titles" localSheetId="0">'สรุปผล 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B9" i="1"/>
  <c r="D11" i="1"/>
  <c r="D10" i="1"/>
  <c r="B8" i="1"/>
  <c r="D9" i="1"/>
  <c r="C13" i="1"/>
  <c r="C11" i="1"/>
  <c r="C10" i="1"/>
  <c r="D53" i="1"/>
  <c r="D52" i="1"/>
  <c r="D51" i="1"/>
  <c r="D50" i="1"/>
  <c r="D48" i="1"/>
  <c r="D46" i="1"/>
  <c r="D44" i="1"/>
  <c r="D43" i="1"/>
  <c r="D41" i="1"/>
  <c r="D38" i="1"/>
  <c r="D37" i="1"/>
  <c r="D35" i="1"/>
  <c r="D34" i="1"/>
  <c r="D27" i="1"/>
  <c r="D24" i="1"/>
  <c r="D23" i="1"/>
  <c r="D22" i="1"/>
  <c r="D19" i="1"/>
  <c r="D16" i="1"/>
  <c r="C8" i="1" l="1"/>
  <c r="D8" i="1" s="1"/>
  <c r="C50" i="1" l="1"/>
</calcChain>
</file>

<file path=xl/sharedStrings.xml><?xml version="1.0" encoding="utf-8"?>
<sst xmlns="http://schemas.openxmlformats.org/spreadsheetml/2006/main" count="70" uniqueCount="67">
  <si>
    <t>สรุปแผนงาน-ผลการดำเนินงานด้านการพัฒนาฝีมือแรงงาน</t>
  </si>
  <si>
    <t>ประจำปีงบประมาณ พ.ศ.2564</t>
  </si>
  <si>
    <t>หน่วยงาน : สำนักงานพัฒนาฝีมือแรงงานสุโขทัย กรมพัฒนาฝีมือแรงงาน กระทรวงแรงงาน</t>
  </si>
  <si>
    <t>ยุทธศาสตร์ชาติ แผนแม่บท ยุทธศาสตร์จัดสรรงบประมาณ</t>
  </si>
  <si>
    <t>เป้าหมาย</t>
  </si>
  <si>
    <t>ผลการปฏิบัติงาน</t>
  </si>
  <si>
    <t>รวม  (ดำเนินการเอง+ส่งเสริมสปก.ฯ+ประเมินความรู้ความสามารถ)</t>
  </si>
  <si>
    <t>ดำเนินการเอง (พัฒนาฝีมือแรงงาน)</t>
  </si>
  <si>
    <t>ส่งเสริมสถานประกอบกิจการดำเนินการ (พ.ร.บ.ส่งเสริมการพัฒนาฝีมือแรงงานพ.ศ.2545)</t>
  </si>
  <si>
    <t>รับรองความรู้ความสามารถ (พ.ร.บ.ส่งเสริมฯ ที่แก้ไขเพิ่มเติม ฉบับที่ 2)</t>
  </si>
  <si>
    <t>ตามแผนพัฒนาจังหวัดสุโขทัยสู่เมืองสร้างสรรค์และนวัตกรรม  ปีงบประมาณ พ.ศ.2564</t>
  </si>
  <si>
    <t>3 กิจกรรม</t>
  </si>
  <si>
    <t>ประสานความร่วมมือหน่วยงานภาครัฐ/เอกชน (MOU)</t>
  </si>
  <si>
    <t>แผนบูรณาการ สร้างรายได้จากการท่องเที่ยว</t>
  </si>
  <si>
    <t>โครงการพัฒนาทักษะแรงงานด้านการท่องเที่ยวและบริการ</t>
  </si>
  <si>
    <t xml:space="preserve">กิจกรรม : พัฒนาทักษะกำลังแรงงานด้านท่องเที่ยวและบริการ  </t>
  </si>
  <si>
    <t>แผนบูรณาการพัฒนาด้านคมนาคมและโลจิสติกส์</t>
  </si>
  <si>
    <t>โครงการพัฒนาพัฒนาบุคลากรรองรับอุตสาหกรรมโลจิสติกส์</t>
  </si>
  <si>
    <t>กิจกรรม : พัฒนาบุคลากรรองรับอุตสาหกรรมโลจิสติกส์</t>
  </si>
  <si>
    <t>แผนบูรณาการพัฒนาผู้ประกอบการและวิสาหกิจขนาดกลางและขนาดย่อมสู่สากล</t>
  </si>
  <si>
    <t>โครงการเพิ่มประสิทธิภาพ/ผลิตภาพ</t>
  </si>
  <si>
    <t>กิจกรรม :  จัดฝึกอบรมพัฒนาทักษะการเป็นผู้ประกอบการ</t>
  </si>
  <si>
    <t>กิจกรรม : ให้คำปรึกษาเพิ่มผลิตภาพแรงงานแก่สถานประกอบกิจการ SME กลุ่ม OTOP กลุ่มวิสาหกิจชุมชน กลุ่มสหกรณ์  (แห่ง)</t>
  </si>
  <si>
    <t>กิจกรรม : พัฒนาศักยภาพแรงงานเพื่อเพิ่มผลิตภาพแรงงาน</t>
  </si>
  <si>
    <t>แผนงานการดำเนินภารกิจพื้นฐานเพื่อสนับสนุนยุทธศาสตร์ด้านการพัฒนาและเสริมสร้างศักยภาพทรัพยากรมนุษย์</t>
  </si>
  <si>
    <t>ผลผลิต พัฒนา/ขับเคลื่อนความร่วมมือเครือข่าย และส่งเสริมการพัฒนาฝีมือแรงงาน</t>
  </si>
  <si>
    <t>กิจกรรม : ส่งเสริมและสนับสนุนให้สถานประกอบกิจการดำเนินการพัฒนาฝีมือแรงงาน</t>
  </si>
  <si>
    <t>700</t>
  </si>
  <si>
    <t>1) รายการรับรองหลักสูตรและค่าใช้จ่ายในการพัฒนาฝีมือแรงงานของสถานประกอบกิจการตามพ.ร.บ.ส่งเสริมการพัฒนาฝีมือแรงงาน พ.ศ.2545 (แห่ง)</t>
  </si>
  <si>
    <t>14 แห่ง</t>
  </si>
  <si>
    <t>2) กิจกรรมหลัก : ขับเคลื่อนการพัฒนาแนวทางและการดำเนินงานของ กพร.ปช. (ครั้ง)</t>
  </si>
  <si>
    <t xml:space="preserve">  -จัดประชุมคณะอนุกรรมการพัฒนาแรงงานและประสานงานการฝึกอาชีพจังหวัด (กพร.ปจ)</t>
  </si>
  <si>
    <t>2 ครั้ง</t>
  </si>
  <si>
    <t xml:space="preserve">   -จัดประชุมขับเคลื่อนคณะทำงานแผนพัฒนากำลังคนจังหวัดสุโขทัย</t>
  </si>
  <si>
    <t>แผนยุทธศาสตร์พัฒนาศักยภาพคนตลอดช่วงชีวิต</t>
  </si>
  <si>
    <t>โครงการยกระดับเพื่อเพิ่มศักยภาพฝีมือและสมรรถนะแรงงาน</t>
  </si>
  <si>
    <t>กิจกรรม : หลักสูตรเตรียมเข้าทำงาน</t>
  </si>
  <si>
    <t>กิจกรรม : หลักสูตรยกระดับฝีมือแรงงาน</t>
  </si>
  <si>
    <t>โครงการยกระดับแรงงานไทยให้ได้มาตรฐานฝีมือแรงงานรองรับการแข่งขัน</t>
  </si>
  <si>
    <t>กิจกรรม : พัฒนาศักยภาพแรงงานเพื่อรองรับการจ่ายค่าจ้างตามมาตรฐานฝีมือ</t>
  </si>
  <si>
    <t>กิจกรรม : ทดสอบมาตรฐานฝีมือแรงงานแห่งชาติ</t>
  </si>
  <si>
    <t>โครงการฝึกอบรมแรงงานกลุ่มเป้าหมายเฉพาะเพื่อเพิ่มโอกาสในการประกอบอาชีพ</t>
  </si>
  <si>
    <t>กิจกรรม : ฝึกอบรมแรงงานกลุ่มเป้าหมายเฉพาะเพื่อเพิ่มโอกาสในการประกอบอาชีพ             (แรงงานนอกระบบ)</t>
  </si>
  <si>
    <t>กิจกรรม : เพิ่มทักษะด้านอาชีพแก่นักเรียนครอบครัวยากจนที่ไม่ได้ศึกษาต่อหลังจบการศึกษาภาคบังคับ</t>
  </si>
  <si>
    <t>เป้าหมายภายใต้งปม.กรมพัฒนาฝีมือแรงงาน</t>
  </si>
  <si>
    <t>เป้าหมายภายใต้งปม.องค์การบริหารส่วนจังหวัดสุโขทัย</t>
  </si>
  <si>
    <t>โครงการเสริมสมรรถนะแรงงานด้านเทคโนโลยีรองรับการทำงานในศตวรรษที่ 21</t>
  </si>
  <si>
    <t>กิจกรรม : เสริมสมรรถนะแรงงานด้านเทคโนโลยีรองรับการทำงานในศตวรรษที่ 21</t>
  </si>
  <si>
    <t>โครงการฝึกอบรมแรงงานผู้สูงอายุเพื่อเพิ่มโอกาสในการประกอบอาชีพ</t>
  </si>
  <si>
    <t xml:space="preserve">กิจกรรม : ฝึกอบรมแรงงานผู้สูงอายุเพื่อเพิ่มโอกาส ในการประกอบอาชีพ </t>
  </si>
  <si>
    <t>กิจกรรม : การรับรองความรู้ความสามารถ</t>
  </si>
  <si>
    <t>1) ช่างไฟฟ้าภายในอาคาร</t>
  </si>
  <si>
    <t>2) ช่างเครื่องปรับอากาศภายในบ้านและการพาณิชย์ขนาดเล็ก</t>
  </si>
  <si>
    <t>3) ช่างเชื่อมฯ</t>
  </si>
  <si>
    <t>แผนพัฒนาจังหวัดสุโขทัยสู่เมืองสร้างสรรค์และนวัตกรรม  ปีงบประมาณ พ.ศ.2564</t>
  </si>
  <si>
    <t>กิจกรรมหลัก : พัฒนาผลิตภัณฑ์เชิงสร้างสรรค์และทักษะฝีมือ</t>
  </si>
  <si>
    <t>1) สร้างและออกแบบผลิตภัณฑ์สินค้าเชิงสร้างสรรค์  (แบ่งเป็น 3 งวดงาน)</t>
  </si>
  <si>
    <t>5 ผลิตภัณฑ์</t>
  </si>
  <si>
    <t>2) พัฒนาหลักสูตรการฝึก</t>
  </si>
  <si>
    <t>5 หลักสูตร</t>
  </si>
  <si>
    <t>3) ฝึกอบรมฝีมือแรงงาน ระยะเวลา 60 ชั่วโมง</t>
  </si>
  <si>
    <t>100 คน</t>
  </si>
  <si>
    <t>ประสานความร่วมมือ (MOU)ด้านการพัฒนาฝีมือแรงงานภาครัฐ/เอกชน</t>
  </si>
  <si>
    <t>ข้อมูล : ณ วันที่ 31 สิงหาคม 2564</t>
  </si>
  <si>
    <t>ผลงาน</t>
  </si>
  <si>
    <t>คิดเป็นร้อยละ</t>
  </si>
  <si>
    <t>ดำเนินการแล้ว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</si>
</sst>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3"/>
      <color theme="1"/>
      <name val="TH SarabunPSK"/>
      <family val="2"/>
    </font>
    <font>
      <b/>
      <sz val="15"/>
      <color theme="1"/>
      <name val="TH SarabunPSK"/>
      <family val="2"/>
    </font>
    <font>
      <b/>
      <sz val="15"/>
      <color theme="1" tint="4.9989318521683403E-2"/>
      <name val="TH SarabunPSK"/>
      <family val="2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2"/>
      <color theme="1"/>
      <name val="TH SarabunPSK"/>
      <family val="2"/>
    </font>
    <font>
      <b/>
      <u/>
      <sz val="14"/>
      <color theme="1"/>
      <name val="TH SarabunPSK"/>
      <family val="2"/>
    </font>
    <font>
      <b/>
      <sz val="14"/>
      <color theme="1" tint="4.9989318521683403E-2"/>
      <name val="TH SarabunPSK"/>
      <family val="2"/>
    </font>
    <font>
      <b/>
      <sz val="12"/>
      <color theme="1" tint="4.9989318521683403E-2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3" borderId="3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2" fontId="6" fillId="5" borderId="6" xfId="0" applyNumberFormat="1" applyFont="1" applyFill="1" applyBorder="1" applyAlignment="1">
      <alignment horizontal="center" vertical="center"/>
    </xf>
    <xf numFmtId="187" fontId="6" fillId="5" borderId="6" xfId="1" applyNumberFormat="1" applyFont="1" applyFill="1" applyBorder="1" applyAlignment="1">
      <alignment horizontal="center" vertical="center"/>
    </xf>
    <xf numFmtId="2" fontId="6" fillId="6" borderId="9" xfId="0" applyNumberFormat="1" applyFont="1" applyFill="1" applyBorder="1" applyAlignment="1">
      <alignment horizontal="center" vertical="center"/>
    </xf>
    <xf numFmtId="187" fontId="6" fillId="6" borderId="9" xfId="1" applyNumberFormat="1" applyFont="1" applyFill="1" applyBorder="1" applyAlignment="1">
      <alignment horizontal="center" vertical="center"/>
    </xf>
    <xf numFmtId="2" fontId="7" fillId="7" borderId="9" xfId="0" applyNumberFormat="1" applyFont="1" applyFill="1" applyBorder="1" applyAlignment="1">
      <alignment horizontal="center" vertical="center"/>
    </xf>
    <xf numFmtId="187" fontId="6" fillId="7" borderId="9" xfId="1" applyNumberFormat="1" applyFont="1" applyFill="1" applyBorder="1" applyAlignment="1">
      <alignment horizontal="center" vertical="center"/>
    </xf>
    <xf numFmtId="1" fontId="6" fillId="7" borderId="9" xfId="0" applyNumberFormat="1" applyFont="1" applyFill="1" applyBorder="1" applyAlignment="1">
      <alignment horizontal="center" vertical="center"/>
    </xf>
    <xf numFmtId="2" fontId="8" fillId="7" borderId="9" xfId="0" applyNumberFormat="1" applyFont="1" applyFill="1" applyBorder="1" applyAlignment="1">
      <alignment horizontal="center" vertical="center"/>
    </xf>
    <xf numFmtId="187" fontId="8" fillId="7" borderId="9" xfId="1" applyNumberFormat="1" applyFont="1" applyFill="1" applyBorder="1" applyAlignment="1">
      <alignment horizontal="center" vertical="center"/>
    </xf>
    <xf numFmtId="2" fontId="6" fillId="7" borderId="9" xfId="0" applyNumberFormat="1" applyFont="1" applyFill="1" applyBorder="1" applyAlignment="1">
      <alignment horizontal="center" vertical="center"/>
    </xf>
    <xf numFmtId="187" fontId="9" fillId="7" borderId="9" xfId="1" applyNumberFormat="1" applyFont="1" applyFill="1" applyBorder="1" applyAlignment="1">
      <alignment horizontal="center" vertical="center"/>
    </xf>
    <xf numFmtId="2" fontId="6" fillId="8" borderId="9" xfId="0" applyNumberFormat="1" applyFont="1" applyFill="1" applyBorder="1" applyAlignment="1">
      <alignment horizontal="center" vertical="center"/>
    </xf>
    <xf numFmtId="1" fontId="6" fillId="8" borderId="9" xfId="1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2" fontId="10" fillId="9" borderId="10" xfId="0" applyNumberFormat="1" applyFont="1" applyFill="1" applyBorder="1" applyAlignment="1">
      <alignment horizontal="left" vertical="center"/>
    </xf>
    <xf numFmtId="1" fontId="6" fillId="9" borderId="10" xfId="1" applyNumberFormat="1" applyFont="1" applyFill="1" applyBorder="1" applyAlignment="1">
      <alignment horizontal="center" vertical="center"/>
    </xf>
    <xf numFmtId="1" fontId="6" fillId="9" borderId="10" xfId="0" applyNumberFormat="1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left" vertical="center"/>
    </xf>
    <xf numFmtId="1" fontId="11" fillId="10" borderId="11" xfId="0" applyNumberFormat="1" applyFont="1" applyFill="1" applyBorder="1" applyAlignment="1">
      <alignment horizontal="center" vertical="center"/>
    </xf>
    <xf numFmtId="1" fontId="8" fillId="10" borderId="11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/>
    </xf>
    <xf numFmtId="1" fontId="6" fillId="3" borderId="11" xfId="0" applyNumberFormat="1" applyFont="1" applyFill="1" applyBorder="1" applyAlignment="1">
      <alignment horizontal="center" vertical="center"/>
    </xf>
    <xf numFmtId="2" fontId="10" fillId="3" borderId="11" xfId="0" applyNumberFormat="1" applyFont="1" applyFill="1" applyBorder="1" applyAlignment="1">
      <alignment horizontal="left" vertical="center"/>
    </xf>
    <xf numFmtId="1" fontId="6" fillId="10" borderId="11" xfId="0" applyNumberFormat="1" applyFont="1" applyFill="1" applyBorder="1" applyAlignment="1">
      <alignment horizontal="center" vertical="center"/>
    </xf>
    <xf numFmtId="187" fontId="3" fillId="0" borderId="0" xfId="1" applyNumberFormat="1" applyFont="1" applyAlignment="1">
      <alignment horizontal="left" vertical="center"/>
    </xf>
    <xf numFmtId="2" fontId="10" fillId="9" borderId="12" xfId="0" applyNumberFormat="1" applyFont="1" applyFill="1" applyBorder="1" applyAlignment="1">
      <alignment horizontal="left" vertical="center"/>
    </xf>
    <xf numFmtId="1" fontId="6" fillId="9" borderId="12" xfId="1" applyNumberFormat="1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/>
    </xf>
    <xf numFmtId="1" fontId="6" fillId="3" borderId="13" xfId="0" applyNumberFormat="1" applyFont="1" applyFill="1" applyBorder="1" applyAlignment="1">
      <alignment horizontal="center" vertical="center"/>
    </xf>
    <xf numFmtId="2" fontId="10" fillId="9" borderId="9" xfId="0" applyNumberFormat="1" applyFont="1" applyFill="1" applyBorder="1" applyAlignment="1">
      <alignment horizontal="left" vertical="center"/>
    </xf>
    <xf numFmtId="1" fontId="6" fillId="9" borderId="9" xfId="1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left" vertical="center"/>
    </xf>
    <xf numFmtId="1" fontId="3" fillId="0" borderId="12" xfId="0" applyNumberFormat="1" applyFont="1" applyBorder="1" applyAlignment="1">
      <alignment horizontal="center" vertical="center"/>
    </xf>
    <xf numFmtId="1" fontId="6" fillId="3" borderId="12" xfId="0" applyNumberFormat="1" applyFont="1" applyFill="1" applyBorder="1" applyAlignment="1">
      <alignment horizontal="center" vertical="center"/>
    </xf>
    <xf numFmtId="2" fontId="6" fillId="3" borderId="11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/>
    </xf>
    <xf numFmtId="0" fontId="6" fillId="11" borderId="11" xfId="0" applyFont="1" applyFill="1" applyBorder="1" applyAlignment="1">
      <alignment horizontal="left" vertical="center"/>
    </xf>
    <xf numFmtId="1" fontId="6" fillId="11" borderId="11" xfId="0" applyNumberFormat="1" applyFont="1" applyFill="1" applyBorder="1" applyAlignment="1">
      <alignment horizontal="center" vertical="center"/>
    </xf>
    <xf numFmtId="1" fontId="9" fillId="3" borderId="1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6" fillId="7" borderId="9" xfId="0" applyNumberFormat="1" applyFont="1" applyFill="1" applyBorder="1" applyAlignment="1">
      <alignment horizontal="right" vertical="center"/>
    </xf>
    <xf numFmtId="1" fontId="8" fillId="7" borderId="9" xfId="0" applyNumberFormat="1" applyFont="1" applyFill="1" applyBorder="1" applyAlignment="1">
      <alignment horizontal="right" vertical="center"/>
    </xf>
    <xf numFmtId="2" fontId="6" fillId="5" borderId="6" xfId="1" applyNumberFormat="1" applyFont="1" applyFill="1" applyBorder="1" applyAlignment="1">
      <alignment horizontal="center" vertical="center"/>
    </xf>
    <xf numFmtId="2" fontId="6" fillId="6" borderId="9" xfId="1" applyNumberFormat="1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left" vertical="center"/>
    </xf>
    <xf numFmtId="1" fontId="6" fillId="10" borderId="13" xfId="0" applyNumberFormat="1" applyFont="1" applyFill="1" applyBorder="1" applyAlignment="1">
      <alignment horizontal="center" vertical="center"/>
    </xf>
    <xf numFmtId="2" fontId="6" fillId="3" borderId="13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" fontId="5" fillId="4" borderId="6" xfId="1" applyNumberFormat="1" applyFont="1" applyFill="1" applyBorder="1" applyAlignment="1">
      <alignment horizontal="center" vertical="center"/>
    </xf>
    <xf numFmtId="1" fontId="5" fillId="4" borderId="9" xfId="1" applyNumberFormat="1" applyFont="1" applyFill="1" applyBorder="1" applyAlignment="1">
      <alignment horizontal="center" vertical="center"/>
    </xf>
    <xf numFmtId="1" fontId="5" fillId="4" borderId="7" xfId="1" applyNumberFormat="1" applyFont="1" applyFill="1" applyBorder="1" applyAlignment="1">
      <alignment horizontal="center" vertical="center"/>
    </xf>
    <xf numFmtId="1" fontId="5" fillId="4" borderId="8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" fontId="12" fillId="4" borderId="9" xfId="1" applyNumberFormat="1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59"/>
  <sheetViews>
    <sheetView tabSelected="1" topLeftCell="A46" zoomScale="110" zoomScaleNormal="110" workbookViewId="0">
      <selection activeCell="F53" sqref="F53"/>
    </sheetView>
  </sheetViews>
  <sheetFormatPr defaultColWidth="9" defaultRowHeight="17.25" x14ac:dyDescent="0.2"/>
  <cols>
    <col min="1" max="1" width="63.875" style="4" customWidth="1"/>
    <col min="2" max="2" width="8.25" style="47" customWidth="1"/>
    <col min="3" max="4" width="8.375" style="47" customWidth="1"/>
    <col min="5" max="16384" width="9" style="4"/>
  </cols>
  <sheetData>
    <row r="1" spans="1:155" s="3" customFormat="1" ht="24.75" customHeight="1" x14ac:dyDescent="0.2">
      <c r="A1" s="61" t="s">
        <v>0</v>
      </c>
      <c r="B1" s="62"/>
      <c r="C1" s="62"/>
      <c r="D1" s="62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</row>
    <row r="2" spans="1:155" s="3" customFormat="1" ht="24.75" customHeight="1" x14ac:dyDescent="0.2">
      <c r="A2" s="63" t="s">
        <v>1</v>
      </c>
      <c r="B2" s="64"/>
      <c r="C2" s="64"/>
      <c r="D2" s="64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</row>
    <row r="3" spans="1:155" s="3" customFormat="1" ht="24.75" customHeight="1" x14ac:dyDescent="0.2">
      <c r="A3" s="63" t="s">
        <v>2</v>
      </c>
      <c r="B3" s="64"/>
      <c r="C3" s="64"/>
      <c r="D3" s="64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</row>
    <row r="4" spans="1:155" s="3" customFormat="1" ht="24.75" customHeight="1" x14ac:dyDescent="0.2">
      <c r="A4" s="63" t="s">
        <v>63</v>
      </c>
      <c r="B4" s="64"/>
      <c r="C4" s="64"/>
      <c r="D4" s="64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</row>
    <row r="5" spans="1:155" s="3" customFormat="1" ht="12.75" customHeight="1" x14ac:dyDescent="0.2">
      <c r="A5" s="65"/>
      <c r="B5" s="66"/>
      <c r="C5" s="66"/>
      <c r="D5" s="66"/>
      <c r="E5" s="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</row>
    <row r="6" spans="1:155" ht="21.75" customHeight="1" x14ac:dyDescent="0.2">
      <c r="A6" s="55" t="s">
        <v>3</v>
      </c>
      <c r="B6" s="57" t="s">
        <v>4</v>
      </c>
      <c r="C6" s="59" t="s">
        <v>5</v>
      </c>
      <c r="D6" s="60"/>
    </row>
    <row r="7" spans="1:155" x14ac:dyDescent="0.2">
      <c r="A7" s="56"/>
      <c r="B7" s="58"/>
      <c r="C7" s="67" t="s">
        <v>64</v>
      </c>
      <c r="D7" s="67" t="s">
        <v>65</v>
      </c>
    </row>
    <row r="8" spans="1:155" ht="23.25" customHeight="1" x14ac:dyDescent="0.2">
      <c r="A8" s="5" t="s">
        <v>6</v>
      </c>
      <c r="B8" s="6">
        <f>SUM(B9+B10+B11)</f>
        <v>1990</v>
      </c>
      <c r="C8" s="6">
        <f>SUM(C9+C10+C11)</f>
        <v>2106</v>
      </c>
      <c r="D8" s="50">
        <f>C8*100/B8</f>
        <v>105.82914572864321</v>
      </c>
    </row>
    <row r="9" spans="1:155" ht="18.75" x14ac:dyDescent="0.2">
      <c r="A9" s="7" t="s">
        <v>7</v>
      </c>
      <c r="B9" s="8">
        <f>SUM(B16+B19+B22+B24+B34+B35+B37+B38+B41+B43+B46+B48)</f>
        <v>1150</v>
      </c>
      <c r="C9" s="8">
        <f>SUM(C16+C19+C22+C24+C34+C35+C37+C38+C41+C43+C46+C48)</f>
        <v>1378</v>
      </c>
      <c r="D9" s="51">
        <f>C9*100/B9</f>
        <v>119.82608695652173</v>
      </c>
    </row>
    <row r="10" spans="1:155" ht="18.75" x14ac:dyDescent="0.2">
      <c r="A10" s="9" t="s">
        <v>8</v>
      </c>
      <c r="B10" s="10">
        <v>700</v>
      </c>
      <c r="C10" s="48">
        <f>C27</f>
        <v>455</v>
      </c>
      <c r="D10" s="14">
        <f>C10*100/B10</f>
        <v>65</v>
      </c>
    </row>
    <row r="11" spans="1:155" ht="18.75" x14ac:dyDescent="0.2">
      <c r="A11" s="12" t="s">
        <v>9</v>
      </c>
      <c r="B11" s="13">
        <v>140</v>
      </c>
      <c r="C11" s="49">
        <f>C50</f>
        <v>273</v>
      </c>
      <c r="D11" s="12">
        <f>C11*100/B11</f>
        <v>195</v>
      </c>
    </row>
    <row r="12" spans="1:155" ht="18.75" x14ac:dyDescent="0.2">
      <c r="A12" s="14" t="s">
        <v>10</v>
      </c>
      <c r="B12" s="15" t="s">
        <v>11</v>
      </c>
      <c r="C12" s="11"/>
      <c r="D12" s="11"/>
    </row>
    <row r="13" spans="1:155" ht="18.75" x14ac:dyDescent="0.2">
      <c r="A13" s="16" t="s">
        <v>12</v>
      </c>
      <c r="B13" s="17">
        <v>0</v>
      </c>
      <c r="C13" s="18">
        <f>C59</f>
        <v>13</v>
      </c>
      <c r="D13" s="18"/>
    </row>
    <row r="14" spans="1:155" ht="18.75" x14ac:dyDescent="0.2">
      <c r="A14" s="19" t="s">
        <v>13</v>
      </c>
      <c r="B14" s="20"/>
      <c r="C14" s="21"/>
      <c r="D14" s="21"/>
    </row>
    <row r="15" spans="1:155" ht="22.5" customHeight="1" x14ac:dyDescent="0.2">
      <c r="A15" s="22" t="s">
        <v>14</v>
      </c>
      <c r="B15" s="23"/>
      <c r="C15" s="24"/>
      <c r="D15" s="24"/>
    </row>
    <row r="16" spans="1:155" ht="22.5" customHeight="1" x14ac:dyDescent="0.2">
      <c r="A16" s="25" t="s">
        <v>15</v>
      </c>
      <c r="B16" s="26">
        <v>40</v>
      </c>
      <c r="C16" s="26">
        <v>109</v>
      </c>
      <c r="D16" s="42">
        <f>C16*100/B16</f>
        <v>272.5</v>
      </c>
    </row>
    <row r="17" spans="1:4" ht="22.5" customHeight="1" x14ac:dyDescent="0.2">
      <c r="A17" s="27" t="s">
        <v>16</v>
      </c>
      <c r="B17" s="26"/>
      <c r="C17" s="26"/>
      <c r="D17" s="26"/>
    </row>
    <row r="18" spans="1:4" ht="22.5" customHeight="1" x14ac:dyDescent="0.2">
      <c r="A18" s="22" t="s">
        <v>17</v>
      </c>
      <c r="B18" s="28"/>
      <c r="C18" s="28"/>
      <c r="D18" s="28"/>
    </row>
    <row r="19" spans="1:4" s="29" customFormat="1" ht="22.5" customHeight="1" x14ac:dyDescent="0.2">
      <c r="A19" s="25" t="s">
        <v>18</v>
      </c>
      <c r="B19" s="26">
        <v>60</v>
      </c>
      <c r="C19" s="26">
        <v>66</v>
      </c>
      <c r="D19" s="42">
        <f>C19*100/B19</f>
        <v>110</v>
      </c>
    </row>
    <row r="20" spans="1:4" ht="18.75" x14ac:dyDescent="0.2">
      <c r="A20" s="30" t="s">
        <v>19</v>
      </c>
      <c r="B20" s="31"/>
      <c r="C20" s="32"/>
      <c r="D20" s="32"/>
    </row>
    <row r="21" spans="1:4" ht="22.5" customHeight="1" x14ac:dyDescent="0.2">
      <c r="A21" s="22" t="s">
        <v>20</v>
      </c>
      <c r="B21" s="28"/>
      <c r="C21" s="28"/>
      <c r="D21" s="28"/>
    </row>
    <row r="22" spans="1:4" s="29" customFormat="1" ht="22.5" customHeight="1" x14ac:dyDescent="0.2">
      <c r="A22" s="25" t="s">
        <v>21</v>
      </c>
      <c r="B22" s="26">
        <v>50</v>
      </c>
      <c r="C22" s="26">
        <v>69</v>
      </c>
      <c r="D22" s="42">
        <f>C22*100/B22</f>
        <v>138</v>
      </c>
    </row>
    <row r="23" spans="1:4" ht="44.25" customHeight="1" x14ac:dyDescent="0.2">
      <c r="A23" s="33" t="s">
        <v>22</v>
      </c>
      <c r="B23" s="26">
        <v>1</v>
      </c>
      <c r="C23" s="26">
        <v>1</v>
      </c>
      <c r="D23" s="42">
        <f>C23*100/B23</f>
        <v>100</v>
      </c>
    </row>
    <row r="24" spans="1:4" ht="22.5" customHeight="1" x14ac:dyDescent="0.2">
      <c r="A24" s="34" t="s">
        <v>23</v>
      </c>
      <c r="B24" s="35">
        <v>40</v>
      </c>
      <c r="C24" s="35">
        <v>20</v>
      </c>
      <c r="D24" s="42">
        <f>C24*100/B24</f>
        <v>50</v>
      </c>
    </row>
    <row r="25" spans="1:4" ht="18.75" x14ac:dyDescent="0.2">
      <c r="A25" s="36" t="s">
        <v>24</v>
      </c>
      <c r="B25" s="37"/>
      <c r="C25" s="38"/>
      <c r="D25" s="38"/>
    </row>
    <row r="26" spans="1:4" ht="22.5" customHeight="1" x14ac:dyDescent="0.2">
      <c r="A26" s="39" t="s">
        <v>25</v>
      </c>
      <c r="B26" s="40"/>
      <c r="C26" s="40"/>
      <c r="D26" s="40"/>
    </row>
    <row r="27" spans="1:4" ht="22.5" customHeight="1" x14ac:dyDescent="0.2">
      <c r="A27" s="25" t="s">
        <v>26</v>
      </c>
      <c r="B27" s="41" t="s">
        <v>27</v>
      </c>
      <c r="C27" s="41">
        <v>455</v>
      </c>
      <c r="D27" s="42">
        <f>C27*100/B27</f>
        <v>65</v>
      </c>
    </row>
    <row r="28" spans="1:4" ht="35.25" customHeight="1" x14ac:dyDescent="0.2">
      <c r="A28" s="33" t="s">
        <v>28</v>
      </c>
      <c r="B28" s="26" t="s">
        <v>29</v>
      </c>
      <c r="C28" s="26">
        <v>10</v>
      </c>
      <c r="D28" s="42">
        <v>71.430000000000007</v>
      </c>
    </row>
    <row r="29" spans="1:4" ht="22.5" customHeight="1" x14ac:dyDescent="0.2">
      <c r="A29" s="25" t="s">
        <v>30</v>
      </c>
      <c r="B29" s="26"/>
      <c r="C29" s="26"/>
      <c r="D29" s="26"/>
    </row>
    <row r="30" spans="1:4" ht="22.5" customHeight="1" x14ac:dyDescent="0.2">
      <c r="A30" s="43" t="s">
        <v>31</v>
      </c>
      <c r="B30" s="26" t="s">
        <v>32</v>
      </c>
      <c r="C30" s="26">
        <v>1</v>
      </c>
      <c r="D30" s="42">
        <v>50</v>
      </c>
    </row>
    <row r="31" spans="1:4" ht="22.5" customHeight="1" x14ac:dyDescent="0.2">
      <c r="A31" s="25" t="s">
        <v>33</v>
      </c>
      <c r="B31" s="26" t="s">
        <v>32</v>
      </c>
      <c r="C31" s="26">
        <v>1</v>
      </c>
      <c r="D31" s="42">
        <v>50</v>
      </c>
    </row>
    <row r="32" spans="1:4" ht="22.5" customHeight="1" x14ac:dyDescent="0.2">
      <c r="A32" s="27" t="s">
        <v>34</v>
      </c>
      <c r="B32" s="26"/>
      <c r="C32" s="26"/>
      <c r="D32" s="26"/>
    </row>
    <row r="33" spans="1:4" ht="22.5" customHeight="1" x14ac:dyDescent="0.2">
      <c r="A33" s="44" t="s">
        <v>35</v>
      </c>
      <c r="B33" s="45"/>
      <c r="C33" s="45"/>
      <c r="D33" s="45"/>
    </row>
    <row r="34" spans="1:4" ht="22.5" customHeight="1" x14ac:dyDescent="0.2">
      <c r="A34" s="25" t="s">
        <v>36</v>
      </c>
      <c r="B34" s="26">
        <v>20</v>
      </c>
      <c r="C34" s="26">
        <v>21</v>
      </c>
      <c r="D34" s="42">
        <f>C34*100/B34</f>
        <v>105</v>
      </c>
    </row>
    <row r="35" spans="1:4" ht="22.5" customHeight="1" x14ac:dyDescent="0.2">
      <c r="A35" s="25" t="s">
        <v>37</v>
      </c>
      <c r="B35" s="26">
        <v>240</v>
      </c>
      <c r="C35" s="26">
        <v>263</v>
      </c>
      <c r="D35" s="42">
        <f>C35*100/B35</f>
        <v>109.58333333333333</v>
      </c>
    </row>
    <row r="36" spans="1:4" ht="22.5" customHeight="1" x14ac:dyDescent="0.2">
      <c r="A36" s="44" t="s">
        <v>38</v>
      </c>
      <c r="B36" s="45"/>
      <c r="C36" s="45"/>
      <c r="D36" s="45"/>
    </row>
    <row r="37" spans="1:4" ht="22.5" customHeight="1" x14ac:dyDescent="0.2">
      <c r="A37" s="25" t="s">
        <v>39</v>
      </c>
      <c r="B37" s="26">
        <v>20</v>
      </c>
      <c r="C37" s="26">
        <v>35</v>
      </c>
      <c r="D37" s="42">
        <f>C37*100/B37</f>
        <v>175</v>
      </c>
    </row>
    <row r="38" spans="1:4" ht="26.25" customHeight="1" x14ac:dyDescent="0.2">
      <c r="A38" s="25" t="s">
        <v>40</v>
      </c>
      <c r="B38" s="26">
        <v>400</v>
      </c>
      <c r="C38" s="26">
        <v>405</v>
      </c>
      <c r="D38" s="42">
        <f>C38*100/B38</f>
        <v>101.25</v>
      </c>
    </row>
    <row r="39" spans="1:4" ht="14.25" customHeight="1" x14ac:dyDescent="0.2">
      <c r="A39" s="25"/>
      <c r="B39" s="26"/>
      <c r="C39" s="26"/>
      <c r="D39" s="26"/>
    </row>
    <row r="40" spans="1:4" ht="34.5" customHeight="1" x14ac:dyDescent="0.2">
      <c r="A40" s="22" t="s">
        <v>41</v>
      </c>
      <c r="B40" s="28"/>
      <c r="C40" s="28"/>
      <c r="D40" s="28"/>
    </row>
    <row r="41" spans="1:4" ht="41.25" customHeight="1" x14ac:dyDescent="0.2">
      <c r="A41" s="33" t="s">
        <v>42</v>
      </c>
      <c r="B41" s="26">
        <v>100</v>
      </c>
      <c r="C41" s="26">
        <v>145</v>
      </c>
      <c r="D41" s="42">
        <f>C41*100/B41</f>
        <v>145</v>
      </c>
    </row>
    <row r="42" spans="1:4" s="2" customFormat="1" ht="39.75" customHeight="1" x14ac:dyDescent="0.2">
      <c r="A42" s="33" t="s">
        <v>43</v>
      </c>
      <c r="B42" s="26"/>
      <c r="C42" s="26"/>
      <c r="D42" s="42"/>
    </row>
    <row r="43" spans="1:4" s="2" customFormat="1" ht="21" customHeight="1" x14ac:dyDescent="0.2">
      <c r="A43" s="33" t="s">
        <v>44</v>
      </c>
      <c r="B43" s="26">
        <v>20</v>
      </c>
      <c r="C43" s="26">
        <v>28</v>
      </c>
      <c r="D43" s="42">
        <f>C43*100/B43</f>
        <v>140</v>
      </c>
    </row>
    <row r="44" spans="1:4" s="2" customFormat="1" ht="22.5" customHeight="1" x14ac:dyDescent="0.2">
      <c r="A44" s="33" t="s">
        <v>45</v>
      </c>
      <c r="B44" s="26">
        <v>16</v>
      </c>
      <c r="C44" s="26">
        <v>23</v>
      </c>
      <c r="D44" s="42">
        <f>C44*100/B44</f>
        <v>143.75</v>
      </c>
    </row>
    <row r="45" spans="1:4" ht="26.25" customHeight="1" x14ac:dyDescent="0.2">
      <c r="A45" s="22" t="s">
        <v>46</v>
      </c>
      <c r="B45" s="28"/>
      <c r="C45" s="28"/>
      <c r="D45" s="28"/>
    </row>
    <row r="46" spans="1:4" ht="22.5" customHeight="1" x14ac:dyDescent="0.2">
      <c r="A46" s="25" t="s">
        <v>47</v>
      </c>
      <c r="B46" s="26">
        <v>60</v>
      </c>
      <c r="C46" s="26">
        <v>114</v>
      </c>
      <c r="D46" s="42">
        <f>C46*100/B46</f>
        <v>190</v>
      </c>
    </row>
    <row r="47" spans="1:4" ht="26.25" customHeight="1" x14ac:dyDescent="0.2">
      <c r="A47" s="22" t="s">
        <v>48</v>
      </c>
      <c r="B47" s="28"/>
      <c r="C47" s="28"/>
      <c r="D47" s="28"/>
    </row>
    <row r="48" spans="1:4" s="29" customFormat="1" ht="24.75" customHeight="1" x14ac:dyDescent="0.2">
      <c r="A48" s="33" t="s">
        <v>49</v>
      </c>
      <c r="B48" s="26">
        <v>100</v>
      </c>
      <c r="C48" s="26">
        <v>103</v>
      </c>
      <c r="D48" s="42">
        <f>C48*100/B48</f>
        <v>103</v>
      </c>
    </row>
    <row r="49" spans="1:4" ht="22.5" customHeight="1" x14ac:dyDescent="0.2">
      <c r="A49" s="22" t="s">
        <v>9</v>
      </c>
      <c r="B49" s="22"/>
      <c r="C49" s="22"/>
      <c r="D49" s="22"/>
    </row>
    <row r="50" spans="1:4" ht="22.5" customHeight="1" x14ac:dyDescent="0.2">
      <c r="A50" s="25" t="s">
        <v>50</v>
      </c>
      <c r="B50" s="26">
        <v>140</v>
      </c>
      <c r="C50" s="26">
        <f>C51+C52+C53</f>
        <v>273</v>
      </c>
      <c r="D50" s="42">
        <f>C50*100/B50</f>
        <v>195</v>
      </c>
    </row>
    <row r="51" spans="1:4" ht="22.5" customHeight="1" x14ac:dyDescent="0.2">
      <c r="A51" s="25" t="s">
        <v>51</v>
      </c>
      <c r="B51" s="26">
        <v>100</v>
      </c>
      <c r="C51" s="26">
        <v>209</v>
      </c>
      <c r="D51" s="42">
        <f>C51*100/B51</f>
        <v>209</v>
      </c>
    </row>
    <row r="52" spans="1:4" ht="22.5" customHeight="1" x14ac:dyDescent="0.2">
      <c r="A52" s="25" t="s">
        <v>52</v>
      </c>
      <c r="B52" s="26">
        <v>30</v>
      </c>
      <c r="C52" s="26">
        <v>49</v>
      </c>
      <c r="D52" s="42">
        <f>C52*100/B52</f>
        <v>163.33333333333334</v>
      </c>
    </row>
    <row r="53" spans="1:4" ht="22.5" customHeight="1" x14ac:dyDescent="0.2">
      <c r="A53" s="25" t="s">
        <v>53</v>
      </c>
      <c r="B53" s="26">
        <v>10</v>
      </c>
      <c r="C53" s="26">
        <v>15</v>
      </c>
      <c r="D53" s="42">
        <f>C53*100/B53</f>
        <v>150</v>
      </c>
    </row>
    <row r="54" spans="1:4" ht="22.5" customHeight="1" x14ac:dyDescent="0.2">
      <c r="A54" s="36" t="s">
        <v>54</v>
      </c>
      <c r="B54" s="37"/>
      <c r="C54" s="38"/>
      <c r="D54" s="38"/>
    </row>
    <row r="55" spans="1:4" ht="22.5" customHeight="1" x14ac:dyDescent="0.2">
      <c r="A55" s="22" t="s">
        <v>55</v>
      </c>
      <c r="B55" s="28"/>
      <c r="C55" s="28"/>
      <c r="D55" s="28"/>
    </row>
    <row r="56" spans="1:4" ht="22.5" customHeight="1" x14ac:dyDescent="0.2">
      <c r="A56" s="25" t="s">
        <v>56</v>
      </c>
      <c r="B56" s="46" t="s">
        <v>57</v>
      </c>
      <c r="C56" s="46" t="s">
        <v>66</v>
      </c>
      <c r="D56" s="42">
        <v>100</v>
      </c>
    </row>
    <row r="57" spans="1:4" ht="22.5" customHeight="1" x14ac:dyDescent="0.2">
      <c r="A57" s="25" t="s">
        <v>58</v>
      </c>
      <c r="B57" s="46" t="s">
        <v>59</v>
      </c>
      <c r="C57" s="46" t="s">
        <v>66</v>
      </c>
      <c r="D57" s="42">
        <v>100</v>
      </c>
    </row>
    <row r="58" spans="1:4" ht="22.5" customHeight="1" x14ac:dyDescent="0.2">
      <c r="A58" s="25" t="s">
        <v>60</v>
      </c>
      <c r="B58" s="26" t="s">
        <v>61</v>
      </c>
      <c r="C58" s="26">
        <v>120</v>
      </c>
      <c r="D58" s="42">
        <v>120</v>
      </c>
    </row>
    <row r="59" spans="1:4" ht="22.5" customHeight="1" x14ac:dyDescent="0.2">
      <c r="A59" s="52" t="s">
        <v>62</v>
      </c>
      <c r="B59" s="53">
        <v>0</v>
      </c>
      <c r="C59" s="53">
        <v>13</v>
      </c>
      <c r="D59" s="54">
        <v>13</v>
      </c>
    </row>
  </sheetData>
  <mergeCells count="8">
    <mergeCell ref="A6:A7"/>
    <mergeCell ref="B6:B7"/>
    <mergeCell ref="C6:D6"/>
    <mergeCell ref="A1:D1"/>
    <mergeCell ref="A2:D2"/>
    <mergeCell ref="A3:D3"/>
    <mergeCell ref="A4:D4"/>
    <mergeCell ref="A5:D5"/>
  </mergeCells>
  <printOptions verticalCentered="1"/>
  <pageMargins left="0.43307086614173229" right="0.23622047244094491" top="0.23622047244094491" bottom="0.5118110236220472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สรุปผล </vt:lpstr>
      <vt:lpstr>'สรุปผล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chakg</dc:creator>
  <cp:lastModifiedBy>Mr.KKD</cp:lastModifiedBy>
  <cp:lastPrinted>2021-09-02T02:05:37Z</cp:lastPrinted>
  <dcterms:created xsi:type="dcterms:W3CDTF">2021-08-30T03:45:03Z</dcterms:created>
  <dcterms:modified xsi:type="dcterms:W3CDTF">2021-09-02T02:13:20Z</dcterms:modified>
</cp:coreProperties>
</file>