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4355" windowHeight="7935" tabRatio="803"/>
  </bookViews>
  <sheets>
    <sheet name="สรุปงบกรมฯ" sheetId="17" r:id="rId1"/>
  </sheets>
  <externalReferences>
    <externalReference r:id="rId2"/>
  </externalReferences>
  <definedNames>
    <definedName name="________ddd1">#REF!</definedName>
    <definedName name="________ddd10">#REF!</definedName>
    <definedName name="________ddd11">#REF!</definedName>
    <definedName name="________ddd12">#REF!</definedName>
    <definedName name="________ddd15">#REF!</definedName>
    <definedName name="________ddd23">#REF!</definedName>
    <definedName name="________ddd3">#REF!</definedName>
    <definedName name="________ddd5">#REF!</definedName>
    <definedName name="________ddd6">#REF!</definedName>
    <definedName name="________ddd8">#REF!</definedName>
    <definedName name="________ddd9">#REF!</definedName>
    <definedName name="_______ddd1">#REF!</definedName>
    <definedName name="_______ddd10">#REF!</definedName>
    <definedName name="_______ddd11">#REF!</definedName>
    <definedName name="_______ddd12">#REF!</definedName>
    <definedName name="_______ddd15">#REF!</definedName>
    <definedName name="_______ddd2">#REF!</definedName>
    <definedName name="_______ddd22">#REF!</definedName>
    <definedName name="_______ddd23">#REF!</definedName>
    <definedName name="_______ddd3">#REF!</definedName>
    <definedName name="_______ddd5">#REF!</definedName>
    <definedName name="_______ddd6">#REF!</definedName>
    <definedName name="_______ddd8">#REF!</definedName>
    <definedName name="_______ddd9">#REF!</definedName>
    <definedName name="______ddd1">#REF!</definedName>
    <definedName name="______ddd10">#REF!</definedName>
    <definedName name="______ddd11">#REF!</definedName>
    <definedName name="______ddd12">#REF!</definedName>
    <definedName name="______ddd15">#REF!</definedName>
    <definedName name="______ddd2">#REF!</definedName>
    <definedName name="______ddd22">#REF!</definedName>
    <definedName name="______ddd23">#REF!</definedName>
    <definedName name="______ddd3">#REF!</definedName>
    <definedName name="______ddd5">#REF!</definedName>
    <definedName name="______ddd6">#REF!</definedName>
    <definedName name="______ddd8">#REF!</definedName>
    <definedName name="______ddd9">#REF!</definedName>
    <definedName name="_____ddd1">#REF!</definedName>
    <definedName name="_____ddd10">#REF!</definedName>
    <definedName name="_____ddd11">#REF!</definedName>
    <definedName name="_____ddd12">#REF!</definedName>
    <definedName name="_____ddd15">#REF!</definedName>
    <definedName name="_____ddd2">#REF!</definedName>
    <definedName name="_____ddd22">#REF!</definedName>
    <definedName name="_____ddd23">#REF!</definedName>
    <definedName name="_____ddd3">#REF!</definedName>
    <definedName name="_____ddd5">#REF!</definedName>
    <definedName name="_____ddd6">#REF!</definedName>
    <definedName name="_____ddd8">#REF!</definedName>
    <definedName name="_____ddd9">#REF!</definedName>
    <definedName name="____ddd1">#REF!</definedName>
    <definedName name="____ddd10">#REF!</definedName>
    <definedName name="____ddd11">#REF!</definedName>
    <definedName name="____ddd12">#REF!</definedName>
    <definedName name="____ddd15">#REF!</definedName>
    <definedName name="____ddd2">#REF!</definedName>
    <definedName name="____ddd22">#REF!</definedName>
    <definedName name="____ddd23">#REF!</definedName>
    <definedName name="____ddd3">#REF!</definedName>
    <definedName name="____ddd5">#REF!</definedName>
    <definedName name="____ddd6">#REF!</definedName>
    <definedName name="____ddd8">#REF!</definedName>
    <definedName name="____ddd9">#REF!</definedName>
    <definedName name="___ddd1">#REF!</definedName>
    <definedName name="___ddd10">#REF!</definedName>
    <definedName name="___ddd11">#REF!</definedName>
    <definedName name="___ddd12">#REF!</definedName>
    <definedName name="___ddd15">#REF!</definedName>
    <definedName name="___ddd2">#REF!</definedName>
    <definedName name="___ddd22">#REF!</definedName>
    <definedName name="___ddd23">#REF!</definedName>
    <definedName name="___ddd3">#REF!</definedName>
    <definedName name="___ddd5">#REF!</definedName>
    <definedName name="___ddd6">#REF!</definedName>
    <definedName name="___ddd8">#REF!</definedName>
    <definedName name="___ddd9">#REF!</definedName>
    <definedName name="__ddd1">#REF!</definedName>
    <definedName name="__ddd10">#REF!</definedName>
    <definedName name="__ddd11">#REF!</definedName>
    <definedName name="__ddd12">#REF!</definedName>
    <definedName name="__ddd15">#REF!</definedName>
    <definedName name="__ddd2">#REF!</definedName>
    <definedName name="__ddd22">#REF!</definedName>
    <definedName name="__ddd23">#REF!</definedName>
    <definedName name="__ddd3">#REF!</definedName>
    <definedName name="__ddd5">#REF!</definedName>
    <definedName name="__ddd6">#REF!</definedName>
    <definedName name="__ddd8">#REF!</definedName>
    <definedName name="__ddd9">#REF!</definedName>
    <definedName name="__end001">#REF!</definedName>
    <definedName name="__end01">#REF!</definedName>
    <definedName name="_ddd1">#REF!</definedName>
    <definedName name="_ddd10">#REF!</definedName>
    <definedName name="_ddd11">#REF!</definedName>
    <definedName name="_ddd12">#REF!</definedName>
    <definedName name="_ddd15">#REF!</definedName>
    <definedName name="_ddd2">#REF!</definedName>
    <definedName name="_ddd22">#REF!</definedName>
    <definedName name="_ddd23">#REF!</definedName>
    <definedName name="_ddd3">#REF!</definedName>
    <definedName name="_ddd5">#REF!</definedName>
    <definedName name="_ddd6">#REF!</definedName>
    <definedName name="_ddd8">#REF!</definedName>
    <definedName name="_ddd9">#REF!</definedName>
    <definedName name="_end001">#REF!</definedName>
    <definedName name="_end01">#REF!</definedName>
    <definedName name="AAA">[1]อบรม!#REF!</definedName>
    <definedName name="AAA0">#REF!</definedName>
    <definedName name="AAA00">#REF!</definedName>
    <definedName name="AAA000">#REF!</definedName>
    <definedName name="dep">#REF!</definedName>
    <definedName name="drop1">[1]อบรม!#REF!</definedName>
    <definedName name="end">#REF!</definedName>
    <definedName name="END000">#REF!</definedName>
    <definedName name="_xlnm.Print_Titles" localSheetId="0">สรุปงบกรมฯ!$4:$5</definedName>
    <definedName name="view">[1]อบรม!#REF!</definedName>
    <definedName name="vsprj">#REF!</definedName>
    <definedName name="vsprj0">#REF!</definedName>
    <definedName name="vsprj00">#REF!</definedName>
    <definedName name="vsprj000">#REF!</definedName>
  </definedNames>
  <calcPr calcId="124519"/>
</workbook>
</file>

<file path=xl/calcChain.xml><?xml version="1.0" encoding="utf-8"?>
<calcChain xmlns="http://schemas.openxmlformats.org/spreadsheetml/2006/main">
  <c r="C27" i="17"/>
  <c r="C99"/>
  <c r="C31"/>
  <c r="D39"/>
  <c r="B36"/>
  <c r="B26" s="1"/>
  <c r="D101"/>
  <c r="D50"/>
  <c r="B59"/>
  <c r="D61"/>
  <c r="C59"/>
  <c r="D59" s="1"/>
  <c r="D29"/>
  <c r="D17"/>
  <c r="D33"/>
  <c r="D44"/>
  <c r="D45"/>
  <c r="D48"/>
  <c r="D53"/>
  <c r="D54"/>
  <c r="D60"/>
  <c r="D65"/>
  <c r="D72"/>
  <c r="D104"/>
  <c r="C103"/>
  <c r="D103" s="1"/>
  <c r="D100"/>
  <c r="C71"/>
  <c r="C52"/>
  <c r="C51" s="1"/>
  <c r="C43"/>
  <c r="C36"/>
  <c r="C15"/>
  <c r="D15" s="1"/>
  <c r="B99"/>
  <c r="B71"/>
  <c r="B64"/>
  <c r="B52"/>
  <c r="B51"/>
  <c r="B43"/>
  <c r="B31"/>
  <c r="B27"/>
  <c r="B15"/>
  <c r="B8"/>
  <c r="B24" l="1"/>
  <c r="B7" s="1"/>
  <c r="D36"/>
  <c r="D27"/>
  <c r="D51"/>
  <c r="D99"/>
  <c r="D31"/>
  <c r="D43"/>
  <c r="C8"/>
  <c r="D8" s="1"/>
  <c r="C64"/>
  <c r="D64" s="1"/>
  <c r="D71"/>
  <c r="D52"/>
  <c r="C26"/>
  <c r="B6" l="1"/>
  <c r="C24"/>
  <c r="C7" s="1"/>
  <c r="C6" s="1"/>
  <c r="D26"/>
  <c r="D7" l="1"/>
  <c r="D24"/>
  <c r="D6" l="1"/>
</calcChain>
</file>

<file path=xl/sharedStrings.xml><?xml version="1.0" encoding="utf-8"?>
<sst xmlns="http://schemas.openxmlformats.org/spreadsheetml/2006/main" count="121" uniqueCount="116">
  <si>
    <t xml:space="preserve">ร่างผลผลิต/กิจกรรม/กิจกรรมย่อย </t>
  </si>
  <si>
    <t>เป้าหมาย</t>
  </si>
  <si>
    <t>รวมทั้งสิ้น</t>
  </si>
  <si>
    <t>กรมดำเนินการเอง</t>
  </si>
  <si>
    <t>ส่งเสริมเอกชนดำเนินการ</t>
  </si>
  <si>
    <t>1. โครงการ เพิ่มผลิตภาพแรงงานไทย (เจ้าภาพ ศป.)</t>
  </si>
  <si>
    <t xml:space="preserve">   รายการ เพิ่มผลิตภาพแรงงานไทย (เจ้าภาพ ศป.)  </t>
  </si>
  <si>
    <t>2. โครงการ ฝึกอบรมฝีมือแรงงานในพื้นที่เขตพัฒนาเศรษฐกิจพิเศษ(จังหวัดตาก,ตราด,สระแก้ว,สงขลา,มุกดาหาร,เชียงราย,หนองคาย,กาญจนบุรี,นครพนม,นราธิวาส)</t>
  </si>
  <si>
    <t xml:space="preserve"> 2.1 เตรียมเข้าทำงาน (280 ชม.)</t>
  </si>
  <si>
    <t xml:space="preserve"> 2.2 ยกระดับฝีมือแรงงาน (18-60 ชม.)</t>
  </si>
  <si>
    <t xml:space="preserve"> 2.3 ฝึกอาชีพเสริม (18-30 ชม.)</t>
  </si>
  <si>
    <t>3. โครงการ ฝึกอบรมฝีมือแรงงานรองรับระบบขนส่งบริการโลจิสติกส์ และการก่อสร้าง</t>
  </si>
  <si>
    <t xml:space="preserve"> 3.1 เตรียมเข้าทำงาน (280-840 ชม.)</t>
  </si>
  <si>
    <t xml:space="preserve"> 3.2 ยกระดับฝีมือแรงงาน (18-60 ชม.)</t>
  </si>
  <si>
    <t xml:space="preserve">     1) หลักสูตรเทคโนโลยีชั้นสูง </t>
  </si>
  <si>
    <t xml:space="preserve">     2) หลักสูตรยกระดับทั่วไป </t>
  </si>
  <si>
    <t xml:space="preserve"> 3.3 ฝึกอาชีพเสริม (18-30 ชม.)</t>
  </si>
  <si>
    <t>4. โครงการ ฝึกอบรมฝีมือแรงงานในพื้นที่จังหวัดชายแดนภาคใต้ (เจ้าภาพ สพภ.12 สงขลา)</t>
  </si>
  <si>
    <t xml:space="preserve">   - ส่งเสริมอาชีพ/เพิ่มรายได้ตามโครงการแก้ปัญหาที่ดินและพัฒนาชุมชนโดยรอบอุทยานแห่งชาติ บูโด-สุไหงปาดี</t>
  </si>
  <si>
    <t xml:space="preserve">   - ส่งเสริมอาชีพให้กับกลุ่มเป้าหมายตามโครงการพาคนกลับบ้าน </t>
  </si>
  <si>
    <t>5. ผลผลิต  การพัฒนาฝีมือแรงงานรองรับประชาคมอาเซียน</t>
  </si>
  <si>
    <t>5.2  กิจกรรมหลัก  :  ฝึกอบรมฝีมือแรงงานรองรับภาคอุตสาหกรรมในการเข้าสู่ประชาคมอาเซียน</t>
  </si>
  <si>
    <t xml:space="preserve">  (1)  รายการ อบรมความสามารถด้านภาษาให้แก่แรงงานไทยเพื่อรองรับประชาคมอาเซียน </t>
  </si>
  <si>
    <t xml:space="preserve"> - เตรียมเข้าทำงาน</t>
  </si>
  <si>
    <t xml:space="preserve"> - ฝึกยกระดับฝีมือแรงงาน</t>
  </si>
  <si>
    <t xml:space="preserve"> - ฝึกอาชีพเสริม</t>
  </si>
  <si>
    <t xml:space="preserve">  (2) รายการ ฝึกอบรมผู้ประกอบอาหารรองรับครัวไทยสู่ครัวโลก</t>
  </si>
  <si>
    <t xml:space="preserve"> - เตรียมเข้าทำงาน (280 ชม.)</t>
  </si>
  <si>
    <t xml:space="preserve"> - ยกระดับฝีมือแรงงาน (30 ชม.)</t>
  </si>
  <si>
    <t xml:space="preserve"> - จัดทำมาตรฐานฝีมือแรงงานแห่งชาติ/วิธีการทดสอบ</t>
  </si>
  <si>
    <t xml:space="preserve"> - จัดทำวิธีทดสอบมาตรฐานฝีมือแรงงานแห่งชาติกลุ่มอุตสาหกรรม 11 กลุ่ม</t>
  </si>
  <si>
    <t xml:space="preserve">  (3) รายการ  ฝึกอบรมฝีมือแรงงานส่งเสริมศักยภาพอุตสาหกรรม  ยานยนต์และชิ้นส่วน</t>
  </si>
  <si>
    <t xml:space="preserve"> - เตรียมเข้าทำงาน (280-560 ชม.)</t>
  </si>
  <si>
    <t xml:space="preserve"> - ยกระดับฝีมือแรงงาน (18-60 ชม.)</t>
  </si>
  <si>
    <t xml:space="preserve">  1) หลักสูตรเทคโนโลยีชั้นสูง</t>
  </si>
  <si>
    <t xml:space="preserve">  2) หลักสูตรยกระดับทั่วไป</t>
  </si>
  <si>
    <t xml:space="preserve"> - ฝึกอาชีพเสริม (18-30 ชม.)</t>
  </si>
  <si>
    <t xml:space="preserve">  (4) รายการ  ฝึกอบรมฝีมือแรงงานไทยเพื่อส่งเสริมความสามารถของภาคบริการและการท่องเที่ยว</t>
  </si>
  <si>
    <t xml:space="preserve">  (5) รายการพัฒนาบุคลากรด้านการท่องเที่ยวให้ได้มาตรฐานสมรรถนะร่วมวิชาชีพการท่องเที่ยวอาเซียน (เจ้าภาพ สพท.) </t>
  </si>
  <si>
    <t xml:space="preserve">  (6) รายการ ฝึกอบรมฝีมือแรงงานไทยขับเคลื่อนการแข่งขันของภาคอุตสาหกรรม</t>
  </si>
  <si>
    <t xml:space="preserve">     (6.1) รองรับอุตสาหกรรมการผลิต</t>
  </si>
  <si>
    <t xml:space="preserve">            - เตรียมเข้าทำงาน</t>
  </si>
  <si>
    <t xml:space="preserve">            - ยกระดับฝีมือแรงงาน</t>
  </si>
  <si>
    <t xml:space="preserve">              1) หลักสูตรเทคโนโลยีชั้นสูง </t>
  </si>
  <si>
    <t xml:space="preserve">              2) หลักสูตรยกระดับทั่วไป </t>
  </si>
  <si>
    <t xml:space="preserve">    (6.2) รองรับอุตสาหกรรม SMEs (250 แห่งๆ ละ 20 คน)</t>
  </si>
  <si>
    <t>6. โครงการ เสริมสร้างธรรมาภิบาลป้องกันและลดความเสี่ยงในการเกิดการทุจริตและประพฤติมิชอบ</t>
  </si>
  <si>
    <t>7. โครงการ พัฒนาฝีมือแรงงานร่วมเทิดทูนสถาบันพระมหากษัตริย์</t>
  </si>
  <si>
    <t xml:space="preserve">   7.1 กิจกรรม ฝึกอบรมฝีมือแรงงานตามโครงการอันเนื่องมาจากพระราชดำริ</t>
  </si>
  <si>
    <t xml:space="preserve">   7.2 กิจกรรม ฝึกอาชีพแรงงานกลุ่มเฉพาะ</t>
  </si>
  <si>
    <t xml:space="preserve">   7.3 กิจกรรม ฝึกอบรมร่วมกับมูลนิธิขาเทียมในสมเด็จพระศรีนครินทราบรมราชชนนี (เชียงใหม่)</t>
  </si>
  <si>
    <t xml:space="preserve">   7.4  กิจกรรม จัดตั้งศูนย์ทดสอบมาตรฐานฝีมือแรงงานในสถานประกอบ  กิจการเทิดไท้พระบิดาแห่งมาตรฐานช่างไทย</t>
  </si>
  <si>
    <t>8.  ผลผลิต  พัฒนาศักยภาพฝีมือแรงงานทั้งระบบให้สอดคล้องกับความต้องการของตลาดแรงงาน และการประกอบอาชีพ</t>
  </si>
  <si>
    <t xml:space="preserve">8.1 กิจกรรม พัฒนาฝีมือเพื่อเพิ่มโอกาสในการประกอบอาชีพ  </t>
  </si>
  <si>
    <t xml:space="preserve">  (1) รายการ  พัฒนาศักยภาพและทักษะฝีมือของผู้ประกอบอาชีพ OTOP</t>
  </si>
  <si>
    <t xml:space="preserve">  (2) รายการ  ฝึกอาชีพให้แก่ ผู้ต้องขัง ทหารก่อนปลดประจำการ ผู้ผ่านการบำบัดยาเสพติดเด็กในสถานพินิจและเยาวชน  ฯลฯ  (ตาม MOU)</t>
  </si>
  <si>
    <t xml:space="preserve">  (3) รายการ ฝึกอบรมฝีมือแรงงานตามโครงการในพระราชดำริต่างๆ เช่น พระดาบส</t>
  </si>
  <si>
    <t>8.2 กิจกรรม พัฒนา/ส่งเสริมการประกอบอาชีพอิสระ</t>
  </si>
  <si>
    <t>8.3  กิจกรรม ทดสอบมาตรฐานฝีมือแรงงาน  (เจ้าภาพ สมฐ.)</t>
  </si>
  <si>
    <t xml:space="preserve">   (1)  รายการ ทดสอบมาตรฐานฝีมือแรงงานแห่งชาติ</t>
  </si>
  <si>
    <t xml:space="preserve">        - แรงงานทั่วไป</t>
  </si>
  <si>
    <t xml:space="preserve">        - กลุ่มนักศึกษาในสังกัดอาชีวศึกษา</t>
  </si>
  <si>
    <t xml:space="preserve">   (2)  รายการ ทดสอบฝีมือคนหางานเพื่อไปทำงานต่างประเทศ</t>
  </si>
  <si>
    <t xml:space="preserve">   (3)  รายการ ทดสอบฝีมือแรงงานตามความต้องการของสถานประกอบกิจการ</t>
  </si>
  <si>
    <t xml:space="preserve">   (4)  รายการ ทดสอบฝีมือช่างเชื่อมมาตรฐานสากล</t>
  </si>
  <si>
    <t xml:space="preserve">   (5)  รายการ ส่งเสริมศักยภาพมาตรฐานฝีมือแรงงานไทยในต่างประเทศ (เจ้าภาพ สมฐ.) </t>
  </si>
  <si>
    <t>8.4 กิจกรรม จัดทำหลักเกณฑ์ พัฒนา/ส่งเสริมมาตรฐานฝีมือแรงงาน  (เจ้าภาพ สมฐ.)</t>
  </si>
  <si>
    <t xml:space="preserve">  (1)  รายการ กำหนดมาตรฐานฝีมือแรงงานแห่งชาติ/วิธีการทดสอบฯ</t>
  </si>
  <si>
    <t xml:space="preserve">  (2)  รายการ เพิ่มประสิทธิภาพการทดสอบมาตรฐานฝีมือแรงงานแห่งชาติ</t>
  </si>
  <si>
    <t xml:space="preserve">  (3) รายการ ประกันคุณภาพการทดสอบมาตรฐานฝีมือแรงงานแห่งชาติ</t>
  </si>
  <si>
    <t xml:space="preserve">    - ทบทวน ปรับปรุงการดำเนินงานการประกันคุณภาพการทดสอบฯ</t>
  </si>
  <si>
    <t xml:space="preserve">    - ติดตามผลการดำเนินงานประกันคุณภาพการทดสอบฯ</t>
  </si>
  <si>
    <t xml:space="preserve">  (4) รายการ วันมาตรฐานฝีมือแรงงานแห่งชาติ</t>
  </si>
  <si>
    <t xml:space="preserve">  (5) รายการ เตรียมการจัดงานแข่งขันฝีมือแรงงานแห่งชาติ ครั้งที่ 26</t>
  </si>
  <si>
    <t xml:space="preserve">  (6) รายการ เตรียมการและจัดส่งเยาวชนเข้าร่วมการแข่งขันฝีมือแรงงานอาเซียน ครั้งที่ 11</t>
  </si>
  <si>
    <t xml:space="preserve">  (7) รายการ พัฒนามาตรฐานฝีมือแรงงานอิงสมรรถนะตำแหน่งงาน</t>
  </si>
  <si>
    <t xml:space="preserve">  (8) รายการ เตรียมการและจัดส่งคนพิการเข้าร่วมการแข่งขันฝีมือคนพิการนานาชาติ ครั้งที่ 9</t>
  </si>
  <si>
    <t>8.5 กิจกรรม  พัฒนาระบบการฝึกอบรมฝีมือแรงงาน (เจ้าภาพ สพท.)</t>
  </si>
  <si>
    <t xml:space="preserve">  (1)  รายการ พัฒนาชุดการฝึกและติดตามผลการดำเนินการฝึกอบรมตามความสามารถ (CBT)</t>
  </si>
  <si>
    <t xml:space="preserve">  (2)  รายการ ประกันคุณภาพการพัฒนาฝีมือแรงงานเพื่อความเป็นเลิศ</t>
  </si>
  <si>
    <t xml:space="preserve">  (3)  รายการ พัฒนาหลักสูตรและเทคโนโลยีการฝึก</t>
  </si>
  <si>
    <t xml:space="preserve">  (4)  รายการ พัฒนาสถานฝึกและครุภัณฑ์การฝึกกรมพัฒนาฝีมือแรงงาน</t>
  </si>
  <si>
    <t xml:space="preserve">  (5) รายการ ประชุมวิชาการเชิงปฏิบัติการการกำหนดรายการมาตรฐานวัสดุฝึก</t>
  </si>
  <si>
    <t xml:space="preserve">  (6) รายการ ฝึกอบรมเจ้าหน้าที่เพื่อขยายผลหลักสูตรอิงสมรรถนะขู่สถานประกอบกิจการ</t>
  </si>
  <si>
    <t xml:space="preserve">  (7) รายการ ขยายและติดตามผลการดำเนินการฝึกอบรมหลักสูตรอิงสมรรถนะ</t>
  </si>
  <si>
    <t xml:space="preserve">  (8) รายการ คัดเลือกครูฝึกดีเด่น ประจำปีงบประมาณ พ.ศ.2559 </t>
  </si>
  <si>
    <t>8.6  กิจกรรม  ส่งเสริมและสนับสนุนให้สถานประกอบกิจการดำเนินการฝึกอบรมฝีมือแรงงานตาม พ.ร.บ.ส่งเสริมฯ (สพ. เจ้าภาพ)</t>
  </si>
  <si>
    <t xml:space="preserve">    (1)  รายการ  รับรองหลักสูตร  และค่าใช้จ่ายในการฝึกอบรมฝีมือแรงงานของสถานประกอบกิจการ ตาม พ.ร.บ.ส่งเสริมฯ</t>
  </si>
  <si>
    <t xml:space="preserve">    (2)  รายการ  ตรวจติดตามสถานประกอบกิจการดำเนินการ ฝึกอบรมตาม พ.ร.บ.ส่งเสริมฯ</t>
  </si>
  <si>
    <t>8.7 กิจกรรม พัฒนาศักยภาพแรงงานเพื่อรองรับการจ่ายค่าจ้างตามมาตรฐานฝีมือแรงงาน (สมฐ.)</t>
  </si>
  <si>
    <t xml:space="preserve">   (1) รายการ พัฒนาศักยภาพแรงงานเพื่อรองรับการจ่ายค่าจ้างตามมาตรฐานฝีมือ</t>
  </si>
  <si>
    <t xml:space="preserve">   (2) รายการ พัฒนาศักยภาพแรงงานเพื่อเตรียมความพร้อมในการเข้ารับประเมินความรู้ความสามารถตาม พ.ร.บ.ส่งเสริมการพัฒนาฝีมือแรงงาน พ.ศ.2545 และแก้ไขเพิ่มเติม (ฉบับที่ 2) พ.ศ.2557</t>
  </si>
  <si>
    <t xml:space="preserve">   (3) รายการ อบรมเตรียมความพร้อมแก่ผู้ดำเนินการประเมินความรู้ความสามารถ </t>
  </si>
  <si>
    <t>8.8 กิจกรรม พัฒนาเทคโนโลยีสารสนเทศและการสื่อสาร</t>
  </si>
  <si>
    <t xml:space="preserve">  (1) รายการ พัฒนาระบบเทคโนโลยีสารสนเทศรองรับการดำเนิน พ.ร.บ.ส่งเสริมฯ พ.ศ. 2557</t>
  </si>
  <si>
    <t xml:space="preserve">  (2) รายการ ค่าเช่าเครือข่ายอินเตอร์เน็ตและวัสดุคอมพิวเตอร์</t>
  </si>
  <si>
    <t>* สถาบันพัฒนาบุคลากรในอุตสาหกรรมยานยนต์ (ยกระดับฯ)</t>
  </si>
  <si>
    <t>รวม</t>
  </si>
  <si>
    <t xml:space="preserve">5.1  กิจกรรมหลัก  : พัฒนาฝีมือและศักยภาพกลุ่มเครือข่ายแรงงานนานาชาติ(เจ้าภาพเชียงแสน)  </t>
  </si>
  <si>
    <t>ศูนย์พัฒนาฝีมือแรงงานจังหวัดนนทบุรี</t>
  </si>
  <si>
    <t>ผลการปฏิบัติงาน ประจำปีงบประมาณ พ.ศ. 2559</t>
  </si>
  <si>
    <t>คิดเป็น</t>
  </si>
  <si>
    <t>ร้อยละ</t>
  </si>
  <si>
    <t>ผลงาน</t>
  </si>
  <si>
    <t xml:space="preserve"> </t>
  </si>
  <si>
    <t>ที่ สร</t>
  </si>
  <si>
    <t>เรียน  หัวหน้าฝ่ายพัฒนาฝีมือและศักยภาพแรงงาน</t>
  </si>
  <si>
    <t xml:space="preserve">        ด้วยผู้อำนวยการฯ ได้ขอให้ทุกฝ่ายตรวจสอบผลการ</t>
  </si>
  <si>
    <t>ปฏิบัติงานในทุกผลผลิต กิจกรรม ที่ได้ดำเนินการแล้วว่า</t>
  </si>
  <si>
    <t>ถูกต้องครบถ้วนหรือไม่ หากยังไม่ครบถ้วนจะดำเนินการ</t>
  </si>
  <si>
    <t>ได้เมื่อไร โปรดแจ้งให้ฝ่ายส่งเสริมฯทราบด้วย เพื่อจะได้</t>
  </si>
  <si>
    <t>รายงานให้ผู้อำนวยการฯทราบต่อไป</t>
  </si>
  <si>
    <t xml:space="preserve">         จึงเรียนมาเพื่อพิจารณา</t>
  </si>
  <si>
    <t xml:space="preserve">                        (นางบัญฑิตา  สุขสถิตย์)</t>
  </si>
  <si>
    <t xml:space="preserve">              หัวหน้าฝ่ายส่งเสริมการพัฒนาฝีมือแรงงาน</t>
  </si>
  <si>
    <t>หมายเหตุ : ข้อมูล ณ 10 กันยายน 2559</t>
  </si>
</sst>
</file>

<file path=xl/styles.xml><?xml version="1.0" encoding="utf-8"?>
<styleSheet xmlns="http://schemas.openxmlformats.org/spreadsheetml/2006/main">
  <numFmts count="10">
    <numFmt numFmtId="43" formatCode="_-* #,##0.00_-;\-* #,##0.00_-;_-* &quot;-&quot;??_-;_-@_-"/>
    <numFmt numFmtId="187" formatCode="_-* #,##0_-;\-* #,##0_-;_-* &quot;-&quot;??_-;_-@_-"/>
    <numFmt numFmtId="188" formatCode="_(* #,##0_);[Red]_(* \(#,##0\);_(* &quot;-&quot;_);_(@_)"/>
    <numFmt numFmtId="189" formatCode="#,##0.0000;[Red]#,##0.0000"/>
    <numFmt numFmtId="190" formatCode="_(* #,##0.0_);_(* \(#,##0.0\);_(* &quot;-&quot;??_);_(@_)"/>
    <numFmt numFmtId="191" formatCode="&quot;$&quot;#,##0_);\(&quot;$&quot;#,##0\)"/>
    <numFmt numFmtId="192" formatCode="_(* #,##0.000_);_(* \(#,##0.000\);_(* &quot;-&quot;??_);_(@_)"/>
    <numFmt numFmtId="193" formatCode="#,##0.0000;[Red]\(#,##0.0000\)"/>
    <numFmt numFmtId="194" formatCode="&quot;$&quot;#,##0.00_);[Red]\(&quot;$&quot;#,##0.00\)"/>
    <numFmt numFmtId="195" formatCode="_-* #,##0_-;[Red]* \(#,##0\)_-;_-* &quot;-&quot;_-;_-@_-"/>
  </numFmts>
  <fonts count="83">
    <font>
      <sz val="11"/>
      <color indexed="8"/>
      <name val="Tahoma"/>
      <family val="2"/>
      <charset val="222"/>
    </font>
    <font>
      <sz val="11"/>
      <color indexed="8"/>
      <name val="Tahoma"/>
      <family val="2"/>
      <charset val="222"/>
    </font>
    <font>
      <b/>
      <sz val="18"/>
      <color indexed="8"/>
      <name val="DilleniaUPC"/>
      <family val="1"/>
      <charset val="222"/>
    </font>
    <font>
      <sz val="11"/>
      <color indexed="8"/>
      <name val="Calibri"/>
      <family val="2"/>
      <charset val="222"/>
    </font>
    <font>
      <sz val="16"/>
      <color indexed="8"/>
      <name val="Calibri"/>
      <family val="2"/>
      <charset val="222"/>
    </font>
    <font>
      <b/>
      <sz val="16"/>
      <name val="DilleniaUPC"/>
      <family val="1"/>
      <charset val="222"/>
    </font>
    <font>
      <b/>
      <sz val="14"/>
      <name val="DilleniaUPC"/>
      <family val="1"/>
      <charset val="222"/>
    </font>
    <font>
      <sz val="16"/>
      <color indexed="8"/>
      <name val="DilleniaUPC"/>
      <family val="1"/>
      <charset val="222"/>
    </font>
    <font>
      <b/>
      <sz val="14"/>
      <color indexed="8"/>
      <name val="DilleniaUPC"/>
      <family val="1"/>
    </font>
    <font>
      <b/>
      <sz val="16"/>
      <color indexed="8"/>
      <name val="DilleniaUPC"/>
      <family val="1"/>
      <charset val="222"/>
    </font>
    <font>
      <b/>
      <sz val="14"/>
      <name val="DilleniaUPC"/>
      <family val="1"/>
    </font>
    <font>
      <b/>
      <sz val="16"/>
      <name val="DilleniaUPC"/>
      <family val="1"/>
    </font>
    <font>
      <sz val="16"/>
      <name val="DilleniaUPC"/>
      <family val="1"/>
      <charset val="222"/>
    </font>
    <font>
      <sz val="14"/>
      <name val="DilleniaUPC"/>
      <family val="1"/>
      <charset val="222"/>
    </font>
    <font>
      <sz val="16"/>
      <name val="DilleniaUPC"/>
      <family val="1"/>
    </font>
    <font>
      <sz val="13"/>
      <name val="DilleniaUPC"/>
      <family val="1"/>
    </font>
    <font>
      <sz val="14"/>
      <color indexed="8"/>
      <name val="DilleniaUPC"/>
      <family val="1"/>
      <charset val="222"/>
    </font>
    <font>
      <sz val="14"/>
      <name val="DilleniaUPC"/>
      <family val="1"/>
    </font>
    <font>
      <sz val="14"/>
      <name val="AngsanaUPC"/>
      <family val="1"/>
    </font>
    <font>
      <sz val="14"/>
      <color indexed="8"/>
      <name val="DilleniaUPC"/>
      <family val="1"/>
    </font>
    <font>
      <sz val="14"/>
      <color indexed="8"/>
      <name val="Tahoma"/>
      <family val="2"/>
      <charset val="222"/>
    </font>
    <font>
      <b/>
      <sz val="11"/>
      <color indexed="8"/>
      <name val="Calibri"/>
      <family val="2"/>
      <charset val="222"/>
    </font>
    <font>
      <sz val="11"/>
      <color indexed="10"/>
      <name val="Calibri"/>
      <family val="2"/>
      <charset val="222"/>
    </font>
    <font>
      <sz val="11"/>
      <color indexed="8"/>
      <name val="Calibri"/>
      <family val="2"/>
    </font>
    <font>
      <sz val="11"/>
      <color indexed="9"/>
      <name val="Tahoma"/>
      <family val="2"/>
      <charset val="222"/>
    </font>
    <font>
      <sz val="11"/>
      <color indexed="9"/>
      <name val="Calibri"/>
      <family val="2"/>
    </font>
    <font>
      <sz val="11"/>
      <color indexed="9"/>
      <name val="Calibri"/>
      <family val="2"/>
      <charset val="222"/>
    </font>
    <font>
      <sz val="14"/>
      <name val="AngsanaUPC"/>
      <family val="1"/>
      <charset val="222"/>
    </font>
    <font>
      <sz val="11"/>
      <color indexed="20"/>
      <name val="Tahoma"/>
      <family val="2"/>
      <charset val="222"/>
    </font>
    <font>
      <sz val="11"/>
      <color indexed="20"/>
      <name val="Calibri"/>
      <family val="2"/>
    </font>
    <font>
      <b/>
      <sz val="11"/>
      <color indexed="52"/>
      <name val="Tahoma"/>
      <family val="2"/>
      <charset val="222"/>
    </font>
    <font>
      <b/>
      <sz val="11"/>
      <color indexed="10"/>
      <name val="Calibri"/>
      <family val="2"/>
    </font>
    <font>
      <b/>
      <sz val="11"/>
      <color indexed="9"/>
      <name val="Tahoma"/>
      <family val="2"/>
      <charset val="222"/>
    </font>
    <font>
      <b/>
      <sz val="11"/>
      <color indexed="9"/>
      <name val="Calibri"/>
      <family val="2"/>
    </font>
    <font>
      <sz val="14"/>
      <name val="Cordia New"/>
      <family val="2"/>
    </font>
    <font>
      <sz val="10"/>
      <name val="Arial"/>
      <family val="2"/>
    </font>
    <font>
      <i/>
      <sz val="11"/>
      <color indexed="23"/>
      <name val="Tahoma"/>
      <family val="2"/>
      <charset val="222"/>
    </font>
    <font>
      <i/>
      <sz val="11"/>
      <color indexed="23"/>
      <name val="Calibri"/>
      <family val="2"/>
    </font>
    <font>
      <sz val="11"/>
      <color indexed="17"/>
      <name val="Tahoma"/>
      <family val="2"/>
      <charset val="22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Tahoma"/>
      <family val="2"/>
      <charset val="222"/>
    </font>
    <font>
      <b/>
      <sz val="15"/>
      <color indexed="62"/>
      <name val="Calibri"/>
      <family val="2"/>
    </font>
    <font>
      <b/>
      <sz val="13"/>
      <color indexed="56"/>
      <name val="Tahoma"/>
      <family val="2"/>
      <charset val="222"/>
    </font>
    <font>
      <b/>
      <sz val="13"/>
      <color indexed="62"/>
      <name val="Calibri"/>
      <family val="2"/>
    </font>
    <font>
      <b/>
      <sz val="11"/>
      <color indexed="56"/>
      <name val="Tahoma"/>
      <family val="2"/>
      <charset val="222"/>
    </font>
    <font>
      <b/>
      <sz val="11"/>
      <color indexed="62"/>
      <name val="Calibri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sz val="11"/>
      <color indexed="52"/>
      <name val="Tahoma"/>
      <family val="2"/>
      <charset val="222"/>
    </font>
    <font>
      <sz val="11"/>
      <color indexed="10"/>
      <name val="Calibri"/>
      <family val="2"/>
    </font>
    <font>
      <sz val="11"/>
      <color indexed="60"/>
      <name val="Tahoma"/>
      <family val="2"/>
      <charset val="222"/>
    </font>
    <font>
      <sz val="11"/>
      <color indexed="19"/>
      <name val="Calibri"/>
      <family val="2"/>
    </font>
    <font>
      <sz val="14"/>
      <name val="Cordia New"/>
      <family val="2"/>
      <charset val="222"/>
    </font>
    <font>
      <sz val="14"/>
      <color indexed="8"/>
      <name val="TH Sarabun New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63"/>
      <name val="Calibri"/>
      <family val="2"/>
    </font>
    <font>
      <b/>
      <sz val="18"/>
      <color indexed="56"/>
      <name val="Tahoma"/>
      <family val="2"/>
      <charset val="222"/>
    </font>
    <font>
      <b/>
      <sz val="18"/>
      <color indexed="62"/>
      <name val="Cambria"/>
      <family val="2"/>
    </font>
    <font>
      <b/>
      <sz val="11"/>
      <color indexed="8"/>
      <name val="Tahoma"/>
      <family val="2"/>
      <charset val="222"/>
    </font>
    <font>
      <b/>
      <sz val="11"/>
      <color indexed="8"/>
      <name val="Calibri"/>
      <family val="2"/>
    </font>
    <font>
      <sz val="11"/>
      <color indexed="10"/>
      <name val="Tahoma"/>
      <family val="2"/>
      <charset val="222"/>
    </font>
    <font>
      <b/>
      <sz val="11"/>
      <color indexed="52"/>
      <name val="Calibri"/>
      <family val="2"/>
      <charset val="222"/>
    </font>
    <font>
      <i/>
      <sz val="11"/>
      <color indexed="23"/>
      <name val="Calibri"/>
      <family val="2"/>
      <charset val="222"/>
    </font>
    <font>
      <sz val="14"/>
      <color indexed="8"/>
      <name val="Calibri"/>
      <family val="2"/>
      <charset val="222"/>
    </font>
    <font>
      <sz val="11"/>
      <color indexed="8"/>
      <name val="Tahoma"/>
      <family val="2"/>
    </font>
    <font>
      <b/>
      <sz val="18"/>
      <color indexed="56"/>
      <name val="Cambria"/>
      <family val="2"/>
      <charset val="222"/>
    </font>
    <font>
      <u/>
      <sz val="10"/>
      <color indexed="12"/>
      <name val="Arial"/>
      <family val="2"/>
    </font>
    <font>
      <b/>
      <sz val="11"/>
      <color indexed="9"/>
      <name val="Calibri"/>
      <family val="2"/>
      <charset val="222"/>
    </font>
    <font>
      <sz val="11"/>
      <color indexed="52"/>
      <name val="Calibri"/>
      <family val="2"/>
      <charset val="222"/>
    </font>
    <font>
      <sz val="11"/>
      <color indexed="17"/>
      <name val="Calibri"/>
      <family val="2"/>
      <charset val="222"/>
    </font>
    <font>
      <sz val="12"/>
      <name val="นูลมรผ"/>
      <charset val="129"/>
    </font>
    <font>
      <sz val="11"/>
      <color indexed="62"/>
      <name val="Calibri"/>
      <family val="2"/>
      <charset val="222"/>
    </font>
    <font>
      <sz val="11"/>
      <color indexed="60"/>
      <name val="Calibri"/>
      <family val="2"/>
      <charset val="222"/>
    </font>
    <font>
      <sz val="11"/>
      <color indexed="20"/>
      <name val="Calibri"/>
      <family val="2"/>
      <charset val="222"/>
    </font>
    <font>
      <sz val="12"/>
      <name val="นูลมรผ"/>
    </font>
    <font>
      <b/>
      <sz val="11"/>
      <color indexed="63"/>
      <name val="Calibri"/>
      <family val="2"/>
      <charset val="222"/>
    </font>
    <font>
      <b/>
      <sz val="15"/>
      <color indexed="56"/>
      <name val="Calibri"/>
      <family val="2"/>
      <charset val="222"/>
    </font>
    <font>
      <b/>
      <sz val="13"/>
      <color indexed="56"/>
      <name val="Calibri"/>
      <family val="2"/>
      <charset val="222"/>
    </font>
    <font>
      <b/>
      <sz val="11"/>
      <color indexed="56"/>
      <name val="Calibri"/>
      <family val="2"/>
      <charset val="222"/>
    </font>
    <font>
      <sz val="11"/>
      <color theme="1"/>
      <name val="Tahoma"/>
      <family val="2"/>
      <charset val="222"/>
      <scheme val="minor"/>
    </font>
    <font>
      <i/>
      <sz val="16"/>
      <name val="DilleniaUPC"/>
      <family val="1"/>
      <charset val="222"/>
    </font>
    <font>
      <sz val="16"/>
      <color indexed="8"/>
      <name val="TH SarabunIT๙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2">
    <xf numFmtId="0" fontId="0" fillId="0" borderId="0"/>
    <xf numFmtId="0" fontId="1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1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1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1" fillId="9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1" fillId="8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1" fillId="3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1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1" fillId="8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1" fillId="3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1" fillId="13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24" fillId="14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4" fillId="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4" fillId="11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4" fillId="16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4" fillId="17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4" fillId="18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9" fontId="27" fillId="0" borderId="0"/>
    <xf numFmtId="9" fontId="27" fillId="0" borderId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4" fillId="21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4" fillId="22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4" fillId="16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4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4" fillId="15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8" fillId="4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30" fillId="24" borderId="1" applyNumberFormat="0" applyAlignment="0" applyProtection="0"/>
    <xf numFmtId="0" fontId="31" fillId="25" borderId="1" applyNumberFormat="0" applyAlignment="0" applyProtection="0"/>
    <xf numFmtId="0" fontId="31" fillId="25" borderId="1" applyNumberFormat="0" applyAlignment="0" applyProtection="0"/>
    <xf numFmtId="0" fontId="32" fillId="26" borderId="2" applyNumberFormat="0" applyAlignment="0" applyProtection="0"/>
    <xf numFmtId="0" fontId="33" fillId="26" borderId="2" applyNumberFormat="0" applyAlignment="0" applyProtection="0"/>
    <xf numFmtId="0" fontId="33" fillId="26" borderId="2" applyNumberFormat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88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7" fillId="0" borderId="0" applyFont="0" applyFill="0" applyBorder="0" applyAlignment="0" applyProtection="0"/>
    <xf numFmtId="192" fontId="27" fillId="0" borderId="0" applyFont="0" applyFill="0" applyBorder="0" applyAlignment="0" applyProtection="0"/>
    <xf numFmtId="193" fontId="2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6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40" fillId="0" borderId="3" applyNumberFormat="0" applyAlignment="0" applyProtection="0">
      <alignment horizontal="left" vertical="center"/>
    </xf>
    <xf numFmtId="0" fontId="40" fillId="0" borderId="4">
      <alignment horizontal="left" vertical="center"/>
    </xf>
    <xf numFmtId="0" fontId="41" fillId="0" borderId="5" applyNumberFormat="0" applyFill="0" applyAlignment="0" applyProtection="0"/>
    <xf numFmtId="0" fontId="42" fillId="0" borderId="6" applyNumberFormat="0" applyFill="0" applyAlignment="0" applyProtection="0"/>
    <xf numFmtId="0" fontId="42" fillId="0" borderId="6" applyNumberFormat="0" applyFill="0" applyAlignment="0" applyProtection="0"/>
    <xf numFmtId="0" fontId="43" fillId="0" borderId="7" applyNumberFormat="0" applyFill="0" applyAlignment="0" applyProtection="0"/>
    <xf numFmtId="0" fontId="44" fillId="0" borderId="8" applyNumberFormat="0" applyFill="0" applyAlignment="0" applyProtection="0"/>
    <xf numFmtId="0" fontId="44" fillId="0" borderId="8" applyNumberFormat="0" applyFill="0" applyAlignment="0" applyProtection="0"/>
    <xf numFmtId="0" fontId="45" fillId="0" borderId="9" applyNumberFormat="0" applyFill="0" applyAlignment="0" applyProtection="0"/>
    <xf numFmtId="0" fontId="46" fillId="0" borderId="10" applyNumberFormat="0" applyFill="0" applyAlignment="0" applyProtection="0"/>
    <xf numFmtId="0" fontId="46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9" borderId="1" applyNumberFormat="0" applyAlignment="0" applyProtection="0"/>
    <xf numFmtId="0" fontId="48" fillId="12" borderId="1" applyNumberFormat="0" applyAlignment="0" applyProtection="0"/>
    <xf numFmtId="0" fontId="48" fillId="12" borderId="1" applyNumberFormat="0" applyAlignment="0" applyProtection="0"/>
    <xf numFmtId="0" fontId="49" fillId="0" borderId="11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1" fillId="12" borderId="0" applyNumberFormat="0" applyBorder="0" applyAlignment="0" applyProtection="0"/>
    <xf numFmtId="0" fontId="52" fillId="12" borderId="0" applyNumberFormat="0" applyBorder="0" applyAlignment="0" applyProtection="0"/>
    <xf numFmtId="0" fontId="52" fillId="12" borderId="0" applyNumberFormat="0" applyBorder="0" applyAlignment="0" applyProtection="0"/>
    <xf numFmtId="0" fontId="34" fillId="0" borderId="0"/>
    <xf numFmtId="0" fontId="27" fillId="0" borderId="0"/>
    <xf numFmtId="0" fontId="23" fillId="0" borderId="0"/>
    <xf numFmtId="0" fontId="23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53" fillId="0" borderId="0"/>
    <xf numFmtId="0" fontId="35" fillId="0" borderId="0"/>
    <xf numFmtId="0" fontId="35" fillId="0" borderId="0"/>
    <xf numFmtId="0" fontId="54" fillId="0" borderId="0"/>
    <xf numFmtId="0" fontId="35" fillId="0" borderId="0"/>
    <xf numFmtId="0" fontId="35" fillId="7" borderId="13" applyNumberFormat="0" applyFont="0" applyAlignment="0" applyProtection="0"/>
    <xf numFmtId="0" fontId="27" fillId="7" borderId="13" applyNumberFormat="0" applyFont="0" applyAlignment="0" applyProtection="0"/>
    <xf numFmtId="0" fontId="27" fillId="7" borderId="13" applyNumberFormat="0" applyFont="0" applyAlignment="0" applyProtection="0"/>
    <xf numFmtId="0" fontId="55" fillId="24" borderId="14" applyNumberFormat="0" applyAlignment="0" applyProtection="0"/>
    <xf numFmtId="0" fontId="56" fillId="25" borderId="14" applyNumberFormat="0" applyAlignment="0" applyProtection="0"/>
    <xf numFmtId="0" fontId="56" fillId="25" borderId="14" applyNumberFormat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0" fillId="0" borderId="16" applyNumberFormat="0" applyFill="0" applyAlignment="0" applyProtection="0"/>
    <xf numFmtId="0" fontId="6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62" fillId="24" borderId="1" applyNumberFormat="0" applyAlignment="0" applyProtection="0"/>
    <xf numFmtId="0" fontId="62" fillId="24" borderId="1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43" fontId="6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4" fontId="6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5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1" fontId="27" fillId="0" borderId="0" applyFont="0" applyFill="0" applyBorder="0" applyAlignment="0" applyProtection="0"/>
    <xf numFmtId="195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>
      <alignment vertical="top"/>
      <protection locked="0"/>
    </xf>
    <xf numFmtId="0" fontId="68" fillId="26" borderId="2" applyNumberFormat="0" applyAlignment="0" applyProtection="0"/>
    <xf numFmtId="0" fontId="68" fillId="26" borderId="2" applyNumberFormat="0" applyAlignment="0" applyProtection="0"/>
    <xf numFmtId="0" fontId="69" fillId="0" borderId="11" applyNumberFormat="0" applyFill="0" applyAlignment="0" applyProtection="0"/>
    <xf numFmtId="0" fontId="69" fillId="0" borderId="11" applyNumberFormat="0" applyFill="0" applyAlignment="0" applyProtection="0"/>
    <xf numFmtId="0" fontId="70" fillId="6" borderId="0" applyNumberFormat="0" applyBorder="0" applyAlignment="0" applyProtection="0"/>
    <xf numFmtId="0" fontId="70" fillId="6" borderId="0" applyNumberFormat="0" applyBorder="0" applyAlignment="0" applyProtection="0"/>
    <xf numFmtId="9" fontId="71" fillId="0" borderId="0" applyFont="0" applyFill="0" applyBorder="0" applyAlignment="0" applyProtection="0"/>
    <xf numFmtId="0" fontId="35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7" fillId="0" borderId="0"/>
    <xf numFmtId="0" fontId="27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7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5" fillId="0" borderId="0"/>
    <xf numFmtId="0" fontId="34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80" fillId="0" borderId="0"/>
    <xf numFmtId="0" fontId="35" fillId="0" borderId="0"/>
    <xf numFmtId="0" fontId="72" fillId="9" borderId="1" applyNumberFormat="0" applyAlignment="0" applyProtection="0"/>
    <xf numFmtId="0" fontId="72" fillId="9" borderId="1" applyNumberFormat="0" applyAlignment="0" applyProtection="0"/>
    <xf numFmtId="0" fontId="73" fillId="12" borderId="0" applyNumberFormat="0" applyBorder="0" applyAlignment="0" applyProtection="0"/>
    <xf numFmtId="0" fontId="73" fillId="12" borderId="0" applyNumberFormat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21" fillId="0" borderId="15" applyNumberFormat="0" applyFill="0" applyAlignment="0" applyProtection="0"/>
    <xf numFmtId="0" fontId="21" fillId="0" borderId="15" applyNumberFormat="0" applyFill="0" applyAlignment="0" applyProtection="0"/>
    <xf numFmtId="0" fontId="74" fillId="4" borderId="0" applyNumberFormat="0" applyBorder="0" applyAlignment="0" applyProtection="0"/>
    <xf numFmtId="0" fontId="74" fillId="4" borderId="0" applyNumberFormat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1" fillId="0" borderId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76" fillId="24" borderId="14" applyNumberFormat="0" applyAlignment="0" applyProtection="0"/>
    <xf numFmtId="0" fontId="76" fillId="24" borderId="14" applyNumberFormat="0" applyAlignment="0" applyProtection="0"/>
    <xf numFmtId="0" fontId="35" fillId="7" borderId="13" applyNumberFormat="0" applyFont="0" applyAlignment="0" applyProtection="0"/>
    <xf numFmtId="0" fontId="35" fillId="7" borderId="13" applyNumberFormat="0" applyFont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78" fillId="0" borderId="7" applyNumberFormat="0" applyFill="0" applyAlignment="0" applyProtection="0"/>
    <xf numFmtId="0" fontId="78" fillId="0" borderId="7" applyNumberFormat="0" applyFill="0" applyAlignment="0" applyProtection="0"/>
    <xf numFmtId="0" fontId="79" fillId="0" borderId="9" applyNumberFormat="0" applyFill="0" applyAlignment="0" applyProtection="0"/>
    <xf numFmtId="0" fontId="79" fillId="0" borderId="9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</cellStyleXfs>
  <cellXfs count="125">
    <xf numFmtId="0" fontId="0" fillId="0" borderId="0" xfId="0"/>
    <xf numFmtId="0" fontId="4" fillId="28" borderId="0" xfId="382" applyFont="1" applyFill="1"/>
    <xf numFmtId="0" fontId="8" fillId="28" borderId="17" xfId="0" applyFont="1" applyFill="1" applyBorder="1" applyAlignment="1">
      <alignment horizontal="center"/>
    </xf>
    <xf numFmtId="0" fontId="5" fillId="28" borderId="17" xfId="382" applyFont="1" applyFill="1" applyBorder="1" applyAlignment="1">
      <alignment horizontal="center"/>
    </xf>
    <xf numFmtId="0" fontId="8" fillId="28" borderId="18" xfId="0" applyFont="1" applyFill="1" applyBorder="1" applyAlignment="1">
      <alignment horizontal="center"/>
    </xf>
    <xf numFmtId="0" fontId="9" fillId="28" borderId="18" xfId="382" applyFont="1" applyFill="1" applyBorder="1" applyAlignment="1">
      <alignment horizontal="center"/>
    </xf>
    <xf numFmtId="3" fontId="5" fillId="29" borderId="18" xfId="382" applyNumberFormat="1" applyFont="1" applyFill="1" applyBorder="1" applyAlignment="1">
      <alignment horizontal="center"/>
    </xf>
    <xf numFmtId="3" fontId="5" fillId="28" borderId="18" xfId="382" applyNumberFormat="1" applyFont="1" applyFill="1" applyBorder="1" applyAlignment="1">
      <alignment horizontal="center"/>
    </xf>
    <xf numFmtId="3" fontId="5" fillId="29" borderId="21" xfId="382" applyNumberFormat="1" applyFont="1" applyFill="1" applyBorder="1" applyAlignment="1">
      <alignment horizontal="center"/>
    </xf>
    <xf numFmtId="3" fontId="5" fillId="28" borderId="21" xfId="382" applyNumberFormat="1" applyFont="1" applyFill="1" applyBorder="1" applyAlignment="1">
      <alignment horizontal="center"/>
    </xf>
    <xf numFmtId="0" fontId="6" fillId="30" borderId="21" xfId="0" applyFont="1" applyFill="1" applyBorder="1" applyAlignment="1">
      <alignment vertical="top" wrapText="1"/>
    </xf>
    <xf numFmtId="3" fontId="5" fillId="30" borderId="21" xfId="382" applyNumberFormat="1" applyFont="1" applyFill="1" applyBorder="1" applyAlignment="1">
      <alignment horizontal="center"/>
    </xf>
    <xf numFmtId="0" fontId="10" fillId="28" borderId="21" xfId="0" applyFont="1" applyFill="1" applyBorder="1" applyAlignment="1">
      <alignment vertical="top" wrapText="1"/>
    </xf>
    <xf numFmtId="0" fontId="10" fillId="30" borderId="21" xfId="0" applyFont="1" applyFill="1" applyBorder="1" applyAlignment="1">
      <alignment vertical="top" wrapText="1"/>
    </xf>
    <xf numFmtId="0" fontId="13" fillId="27" borderId="21" xfId="0" applyFont="1" applyFill="1" applyBorder="1" applyAlignment="1">
      <alignment vertical="top" wrapText="1"/>
    </xf>
    <xf numFmtId="0" fontId="13" fillId="28" borderId="21" xfId="0" applyFont="1" applyFill="1" applyBorder="1" applyAlignment="1">
      <alignment vertical="top" wrapText="1"/>
    </xf>
    <xf numFmtId="0" fontId="6" fillId="30" borderId="17" xfId="0" applyFont="1" applyFill="1" applyBorder="1" applyAlignment="1">
      <alignment vertical="top" wrapText="1"/>
    </xf>
    <xf numFmtId="3" fontId="12" fillId="28" borderId="21" xfId="382" applyNumberFormat="1" applyFont="1" applyFill="1" applyBorder="1" applyAlignment="1">
      <alignment horizontal="center"/>
    </xf>
    <xf numFmtId="0" fontId="15" fillId="28" borderId="18" xfId="0" applyFont="1" applyFill="1" applyBorder="1" applyAlignment="1">
      <alignment vertical="top" wrapText="1"/>
    </xf>
    <xf numFmtId="0" fontId="8" fillId="30" borderId="21" xfId="0" applyFont="1" applyFill="1" applyBorder="1" applyAlignment="1">
      <alignment vertical="top" wrapText="1"/>
    </xf>
    <xf numFmtId="0" fontId="8" fillId="29" borderId="19" xfId="0" applyFont="1" applyFill="1" applyBorder="1" applyAlignment="1">
      <alignment vertical="top" wrapText="1"/>
    </xf>
    <xf numFmtId="0" fontId="8" fillId="0" borderId="21" xfId="0" applyFont="1" applyFill="1" applyBorder="1" applyAlignment="1">
      <alignment vertical="top" wrapText="1"/>
    </xf>
    <xf numFmtId="3" fontId="16" fillId="0" borderId="21" xfId="0" applyNumberFormat="1" applyFont="1" applyFill="1" applyBorder="1"/>
    <xf numFmtId="0" fontId="10" fillId="0" borderId="21" xfId="0" applyFont="1" applyFill="1" applyBorder="1" applyAlignment="1">
      <alignment vertical="top" wrapText="1"/>
    </xf>
    <xf numFmtId="0" fontId="16" fillId="27" borderId="18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top" wrapText="1"/>
    </xf>
    <xf numFmtId="0" fontId="13" fillId="27" borderId="17" xfId="0" applyFont="1" applyFill="1" applyBorder="1" applyAlignment="1">
      <alignment vertical="top" wrapText="1"/>
    </xf>
    <xf numFmtId="0" fontId="6" fillId="0" borderId="17" xfId="0" applyFont="1" applyFill="1" applyBorder="1" applyAlignment="1">
      <alignment vertical="top" wrapText="1"/>
    </xf>
    <xf numFmtId="0" fontId="10" fillId="28" borderId="17" xfId="0" applyFont="1" applyFill="1" applyBorder="1" applyAlignment="1">
      <alignment vertical="top" wrapText="1"/>
    </xf>
    <xf numFmtId="0" fontId="17" fillId="28" borderId="17" xfId="0" applyFont="1" applyFill="1" applyBorder="1" applyAlignment="1">
      <alignment vertical="top" wrapText="1"/>
    </xf>
    <xf numFmtId="0" fontId="8" fillId="30" borderId="21" xfId="0" applyFont="1" applyFill="1" applyBorder="1" applyAlignment="1">
      <alignment horizontal="left" wrapText="1"/>
    </xf>
    <xf numFmtId="0" fontId="10" fillId="30" borderId="18" xfId="0" applyFont="1" applyFill="1" applyBorder="1" applyAlignment="1">
      <alignment vertical="top" wrapText="1"/>
    </xf>
    <xf numFmtId="0" fontId="10" fillId="29" borderId="18" xfId="0" applyFont="1" applyFill="1" applyBorder="1" applyAlignment="1">
      <alignment vertical="top" wrapText="1"/>
    </xf>
    <xf numFmtId="0" fontId="10" fillId="29" borderId="21" xfId="0" applyFont="1" applyFill="1" applyBorder="1" applyAlignment="1">
      <alignment vertical="top" wrapText="1"/>
    </xf>
    <xf numFmtId="0" fontId="10" fillId="29" borderId="17" xfId="0" applyFont="1" applyFill="1" applyBorder="1" applyAlignment="1">
      <alignment vertical="top" wrapText="1"/>
    </xf>
    <xf numFmtId="0" fontId="17" fillId="28" borderId="21" xfId="0" applyFont="1" applyFill="1" applyBorder="1" applyAlignment="1">
      <alignment wrapText="1"/>
    </xf>
    <xf numFmtId="0" fontId="17" fillId="28" borderId="17" xfId="0" applyFont="1" applyFill="1" applyBorder="1" applyAlignment="1">
      <alignment wrapText="1"/>
    </xf>
    <xf numFmtId="0" fontId="17" fillId="28" borderId="17" xfId="0" applyFont="1" applyFill="1" applyBorder="1" applyAlignment="1">
      <alignment vertical="center" wrapText="1"/>
    </xf>
    <xf numFmtId="0" fontId="10" fillId="29" borderId="17" xfId="0" applyFont="1" applyFill="1" applyBorder="1" applyAlignment="1">
      <alignment vertical="center" wrapText="1"/>
    </xf>
    <xf numFmtId="0" fontId="13" fillId="0" borderId="21" xfId="0" applyFont="1" applyBorder="1" applyAlignment="1">
      <alignment vertical="top" wrapText="1"/>
    </xf>
    <xf numFmtId="0" fontId="13" fillId="0" borderId="18" xfId="0" applyFont="1" applyBorder="1" applyAlignment="1">
      <alignment vertical="top" wrapText="1"/>
    </xf>
    <xf numFmtId="0" fontId="13" fillId="28" borderId="18" xfId="0" applyFont="1" applyFill="1" applyBorder="1" applyAlignment="1">
      <alignment vertical="top" wrapText="1"/>
    </xf>
    <xf numFmtId="0" fontId="16" fillId="28" borderId="17" xfId="0" applyFont="1" applyFill="1" applyBorder="1" applyAlignment="1">
      <alignment vertical="top" wrapText="1"/>
    </xf>
    <xf numFmtId="0" fontId="16" fillId="28" borderId="18" xfId="0" applyFont="1" applyFill="1" applyBorder="1" applyAlignment="1">
      <alignment vertical="top" wrapText="1"/>
    </xf>
    <xf numFmtId="0" fontId="16" fillId="28" borderId="21" xfId="0" applyFont="1" applyFill="1" applyBorder="1" applyAlignment="1">
      <alignment vertical="top" wrapText="1"/>
    </xf>
    <xf numFmtId="0" fontId="17" fillId="28" borderId="21" xfId="0" applyFont="1" applyFill="1" applyBorder="1" applyAlignment="1">
      <alignment horizontal="left" wrapText="1"/>
    </xf>
    <xf numFmtId="0" fontId="8" fillId="29" borderId="21" xfId="393" applyFont="1" applyFill="1" applyBorder="1" applyAlignment="1">
      <alignment vertical="center" wrapText="1"/>
    </xf>
    <xf numFmtId="0" fontId="19" fillId="28" borderId="21" xfId="0" applyFont="1" applyFill="1" applyBorder="1" applyAlignment="1">
      <alignment wrapText="1"/>
    </xf>
    <xf numFmtId="0" fontId="19" fillId="28" borderId="21" xfId="0" applyFont="1" applyFill="1" applyBorder="1"/>
    <xf numFmtId="0" fontId="20" fillId="0" borderId="0" xfId="0" applyFont="1"/>
    <xf numFmtId="0" fontId="19" fillId="28" borderId="0" xfId="0" applyFont="1" applyFill="1"/>
    <xf numFmtId="0" fontId="19" fillId="0" borderId="0" xfId="0" applyFont="1"/>
    <xf numFmtId="0" fontId="8" fillId="29" borderId="21" xfId="0" applyFont="1" applyFill="1" applyBorder="1" applyAlignment="1">
      <alignment horizontal="left" vertical="center" wrapText="1"/>
    </xf>
    <xf numFmtId="0" fontId="8" fillId="29" borderId="21" xfId="0" applyFont="1" applyFill="1" applyBorder="1" applyAlignment="1">
      <alignment vertical="top" wrapText="1"/>
    </xf>
    <xf numFmtId="0" fontId="5" fillId="28" borderId="0" xfId="382" applyFont="1" applyFill="1" applyAlignment="1">
      <alignment horizontal="center" vertical="center"/>
    </xf>
    <xf numFmtId="187" fontId="5" fillId="30" borderId="21" xfId="382" applyNumberFormat="1" applyFont="1" applyFill="1" applyBorder="1" applyAlignment="1">
      <alignment horizontal="center"/>
    </xf>
    <xf numFmtId="3" fontId="11" fillId="28" borderId="21" xfId="382" applyNumberFormat="1" applyFont="1" applyFill="1" applyBorder="1" applyAlignment="1">
      <alignment horizontal="center"/>
    </xf>
    <xf numFmtId="3" fontId="11" fillId="30" borderId="18" xfId="382" applyNumberFormat="1" applyFont="1" applyFill="1" applyBorder="1" applyAlignment="1">
      <alignment horizontal="center"/>
    </xf>
    <xf numFmtId="3" fontId="11" fillId="28" borderId="18" xfId="382" applyNumberFormat="1" applyFont="1" applyFill="1" applyBorder="1" applyAlignment="1">
      <alignment horizontal="center"/>
    </xf>
    <xf numFmtId="3" fontId="14" fillId="28" borderId="21" xfId="382" applyNumberFormat="1" applyFont="1" applyFill="1" applyBorder="1" applyAlignment="1">
      <alignment horizontal="center"/>
    </xf>
    <xf numFmtId="0" fontId="11" fillId="28" borderId="21" xfId="382" applyFont="1" applyFill="1" applyBorder="1" applyAlignment="1">
      <alignment horizontal="center"/>
    </xf>
    <xf numFmtId="0" fontId="5" fillId="28" borderId="21" xfId="382" applyFont="1" applyFill="1" applyBorder="1" applyAlignment="1">
      <alignment horizontal="center"/>
    </xf>
    <xf numFmtId="3" fontId="12" fillId="29" borderId="21" xfId="382" applyNumberFormat="1" applyFont="1" applyFill="1" applyBorder="1" applyAlignment="1">
      <alignment horizontal="center"/>
    </xf>
    <xf numFmtId="3" fontId="12" fillId="28" borderId="19" xfId="382" applyNumberFormat="1" applyFont="1" applyFill="1" applyBorder="1" applyAlignment="1">
      <alignment horizontal="center"/>
    </xf>
    <xf numFmtId="0" fontId="12" fillId="28" borderId="21" xfId="382" applyFont="1" applyFill="1" applyBorder="1" applyAlignment="1">
      <alignment horizontal="center"/>
    </xf>
    <xf numFmtId="3" fontId="11" fillId="29" borderId="21" xfId="382" applyNumberFormat="1" applyFont="1" applyFill="1" applyBorder="1" applyAlignment="1">
      <alignment horizontal="center"/>
    </xf>
    <xf numFmtId="3" fontId="12" fillId="28" borderId="21" xfId="382" applyNumberFormat="1" applyFont="1" applyFill="1" applyBorder="1" applyAlignment="1">
      <alignment horizontal="center" vertical="top"/>
    </xf>
    <xf numFmtId="3" fontId="14" fillId="29" borderId="21" xfId="382" applyNumberFormat="1" applyFont="1" applyFill="1" applyBorder="1" applyAlignment="1">
      <alignment horizontal="center" vertical="top"/>
    </xf>
    <xf numFmtId="0" fontId="7" fillId="28" borderId="21" xfId="382" applyFont="1" applyFill="1" applyBorder="1" applyAlignment="1">
      <alignment horizontal="center"/>
    </xf>
    <xf numFmtId="0" fontId="7" fillId="29" borderId="21" xfId="382" applyFont="1" applyFill="1" applyBorder="1" applyAlignment="1">
      <alignment horizontal="center"/>
    </xf>
    <xf numFmtId="3" fontId="9" fillId="29" borderId="21" xfId="382" applyNumberFormat="1" applyFont="1" applyFill="1" applyBorder="1" applyAlignment="1">
      <alignment horizontal="center"/>
    </xf>
    <xf numFmtId="0" fontId="3" fillId="28" borderId="0" xfId="382" applyFill="1" applyAlignment="1">
      <alignment horizontal="center"/>
    </xf>
    <xf numFmtId="0" fontId="0" fillId="0" borderId="0" xfId="0" applyAlignment="1">
      <alignment horizontal="center"/>
    </xf>
    <xf numFmtId="3" fontId="5" fillId="28" borderId="21" xfId="382" applyNumberFormat="1" applyFont="1" applyFill="1" applyBorder="1" applyAlignment="1">
      <alignment horizontal="center" vertical="center"/>
    </xf>
    <xf numFmtId="3" fontId="81" fillId="28" borderId="18" xfId="382" applyNumberFormat="1" applyFont="1" applyFill="1" applyBorder="1" applyAlignment="1">
      <alignment horizontal="center"/>
    </xf>
    <xf numFmtId="3" fontId="12" fillId="0" borderId="21" xfId="382" applyNumberFormat="1" applyFont="1" applyFill="1" applyBorder="1" applyAlignment="1">
      <alignment horizontal="center"/>
    </xf>
    <xf numFmtId="0" fontId="8" fillId="31" borderId="19" xfId="0" applyFont="1" applyFill="1" applyBorder="1" applyAlignment="1">
      <alignment horizontal="center"/>
    </xf>
    <xf numFmtId="3" fontId="5" fillId="31" borderId="18" xfId="382" applyNumberFormat="1" applyFont="1" applyFill="1" applyBorder="1" applyAlignment="1">
      <alignment horizontal="center"/>
    </xf>
    <xf numFmtId="0" fontId="8" fillId="32" borderId="21" xfId="0" applyFont="1" applyFill="1" applyBorder="1" applyAlignment="1">
      <alignment horizontal="center"/>
    </xf>
    <xf numFmtId="3" fontId="5" fillId="32" borderId="21" xfId="382" applyNumberFormat="1" applyFont="1" applyFill="1" applyBorder="1" applyAlignment="1">
      <alignment horizontal="center"/>
    </xf>
    <xf numFmtId="0" fontId="8" fillId="33" borderId="20" xfId="0" applyFont="1" applyFill="1" applyBorder="1" applyAlignment="1">
      <alignment horizontal="center"/>
    </xf>
    <xf numFmtId="3" fontId="5" fillId="33" borderId="20" xfId="382" applyNumberFormat="1" applyFont="1" applyFill="1" applyBorder="1" applyAlignment="1">
      <alignment horizontal="center"/>
    </xf>
    <xf numFmtId="3" fontId="12" fillId="29" borderId="18" xfId="382" applyNumberFormat="1" applyFont="1" applyFill="1" applyBorder="1" applyAlignment="1">
      <alignment horizontal="center"/>
    </xf>
    <xf numFmtId="0" fontId="9" fillId="29" borderId="21" xfId="382" applyFont="1" applyFill="1" applyBorder="1" applyAlignment="1">
      <alignment horizontal="center"/>
    </xf>
    <xf numFmtId="0" fontId="10" fillId="29" borderId="21" xfId="0" applyFont="1" applyFill="1" applyBorder="1" applyAlignment="1">
      <alignment wrapText="1"/>
    </xf>
    <xf numFmtId="3" fontId="0" fillId="0" borderId="0" xfId="0" applyNumberFormat="1"/>
    <xf numFmtId="2" fontId="5" fillId="28" borderId="0" xfId="382" applyNumberFormat="1" applyFont="1" applyFill="1" applyAlignment="1">
      <alignment horizontal="center" vertical="center"/>
    </xf>
    <xf numFmtId="2" fontId="5" fillId="28" borderId="17" xfId="382" applyNumberFormat="1" applyFont="1" applyFill="1" applyBorder="1" applyAlignment="1">
      <alignment horizontal="center"/>
    </xf>
    <xf numFmtId="2" fontId="9" fillId="28" borderId="18" xfId="382" applyNumberFormat="1" applyFont="1" applyFill="1" applyBorder="1" applyAlignment="1">
      <alignment horizontal="center"/>
    </xf>
    <xf numFmtId="2" fontId="5" fillId="33" borderId="20" xfId="382" applyNumberFormat="1" applyFont="1" applyFill="1" applyBorder="1" applyAlignment="1">
      <alignment horizontal="center"/>
    </xf>
    <xf numFmtId="2" fontId="5" fillId="31" borderId="18" xfId="382" applyNumberFormat="1" applyFont="1" applyFill="1" applyBorder="1" applyAlignment="1">
      <alignment horizontal="center"/>
    </xf>
    <xf numFmtId="2" fontId="5" fillId="32" borderId="21" xfId="382" applyNumberFormat="1" applyFont="1" applyFill="1" applyBorder="1" applyAlignment="1">
      <alignment horizontal="center"/>
    </xf>
    <xf numFmtId="2" fontId="5" fillId="30" borderId="21" xfId="382" applyNumberFormat="1" applyFont="1" applyFill="1" applyBorder="1" applyAlignment="1">
      <alignment horizontal="center"/>
    </xf>
    <xf numFmtId="2" fontId="11" fillId="28" borderId="21" xfId="382" applyNumberFormat="1" applyFont="1" applyFill="1" applyBorder="1" applyAlignment="1">
      <alignment horizontal="center"/>
    </xf>
    <xf numFmtId="2" fontId="11" fillId="30" borderId="18" xfId="382" applyNumberFormat="1" applyFont="1" applyFill="1" applyBorder="1" applyAlignment="1">
      <alignment horizontal="center"/>
    </xf>
    <xf numFmtId="2" fontId="11" fillId="28" borderId="18" xfId="382" applyNumberFormat="1" applyFont="1" applyFill="1" applyBorder="1" applyAlignment="1">
      <alignment horizontal="center"/>
    </xf>
    <xf numFmtId="2" fontId="14" fillId="28" borderId="21" xfId="382" applyNumberFormat="1" applyFont="1" applyFill="1" applyBorder="1" applyAlignment="1">
      <alignment horizontal="center"/>
    </xf>
    <xf numFmtId="2" fontId="5" fillId="0" borderId="21" xfId="382" applyNumberFormat="1" applyFont="1" applyFill="1" applyBorder="1" applyAlignment="1">
      <alignment horizontal="center"/>
    </xf>
    <xf numFmtId="2" fontId="12" fillId="28" borderId="21" xfId="382" applyNumberFormat="1" applyFont="1" applyFill="1" applyBorder="1" applyAlignment="1">
      <alignment horizontal="center"/>
    </xf>
    <xf numFmtId="2" fontId="5" fillId="28" borderId="21" xfId="382" applyNumberFormat="1" applyFont="1" applyFill="1" applyBorder="1" applyAlignment="1">
      <alignment horizontal="center"/>
    </xf>
    <xf numFmtId="2" fontId="12" fillId="29" borderId="21" xfId="382" applyNumberFormat="1" applyFont="1" applyFill="1" applyBorder="1" applyAlignment="1">
      <alignment horizontal="center"/>
    </xf>
    <xf numFmtId="2" fontId="5" fillId="29" borderId="21" xfId="382" applyNumberFormat="1" applyFont="1" applyFill="1" applyBorder="1" applyAlignment="1">
      <alignment horizontal="center"/>
    </xf>
    <xf numFmtId="2" fontId="12" fillId="28" borderId="18" xfId="382" applyNumberFormat="1" applyFont="1" applyFill="1" applyBorder="1" applyAlignment="1">
      <alignment horizontal="center"/>
    </xf>
    <xf numFmtId="2" fontId="12" fillId="28" borderId="19" xfId="382" applyNumberFormat="1" applyFont="1" applyFill="1" applyBorder="1" applyAlignment="1">
      <alignment horizontal="center"/>
    </xf>
    <xf numFmtId="2" fontId="5" fillId="28" borderId="21" xfId="382" applyNumberFormat="1" applyFont="1" applyFill="1" applyBorder="1" applyAlignment="1">
      <alignment horizontal="center" vertical="center"/>
    </xf>
    <xf numFmtId="2" fontId="5" fillId="28" borderId="18" xfId="382" applyNumberFormat="1" applyFont="1" applyFill="1" applyBorder="1" applyAlignment="1">
      <alignment horizontal="center"/>
    </xf>
    <xf numFmtId="2" fontId="12" fillId="29" borderId="18" xfId="382" applyNumberFormat="1" applyFont="1" applyFill="1" applyBorder="1" applyAlignment="1">
      <alignment horizontal="center"/>
    </xf>
    <xf numFmtId="2" fontId="11" fillId="29" borderId="21" xfId="382" applyNumberFormat="1" applyFont="1" applyFill="1" applyBorder="1" applyAlignment="1">
      <alignment horizontal="center"/>
    </xf>
    <xf numFmtId="2" fontId="5" fillId="29" borderId="18" xfId="382" applyNumberFormat="1" applyFont="1" applyFill="1" applyBorder="1" applyAlignment="1">
      <alignment horizontal="center"/>
    </xf>
    <xf numFmtId="2" fontId="12" fillId="28" borderId="21" xfId="382" applyNumberFormat="1" applyFont="1" applyFill="1" applyBorder="1" applyAlignment="1">
      <alignment horizontal="center" vertical="top"/>
    </xf>
    <xf numFmtId="2" fontId="14" fillId="29" borderId="21" xfId="382" applyNumberFormat="1" applyFont="1" applyFill="1" applyBorder="1" applyAlignment="1">
      <alignment horizontal="center" vertical="top"/>
    </xf>
    <xf numFmtId="2" fontId="7" fillId="28" borderId="21" xfId="382" applyNumberFormat="1" applyFont="1" applyFill="1" applyBorder="1" applyAlignment="1">
      <alignment horizontal="center"/>
    </xf>
    <xf numFmtId="2" fontId="7" fillId="29" borderId="21" xfId="382" applyNumberFormat="1" applyFont="1" applyFill="1" applyBorder="1" applyAlignment="1">
      <alignment horizontal="center"/>
    </xf>
    <xf numFmtId="2" fontId="9" fillId="29" borderId="21" xfId="382" applyNumberFormat="1" applyFont="1" applyFill="1" applyBorder="1" applyAlignment="1">
      <alignment horizontal="center"/>
    </xf>
    <xf numFmtId="2" fontId="3" fillId="28" borderId="0" xfId="382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3" fontId="7" fillId="28" borderId="21" xfId="382" applyNumberFormat="1" applyFont="1" applyFill="1" applyBorder="1" applyAlignment="1">
      <alignment horizontal="center"/>
    </xf>
    <xf numFmtId="0" fontId="17" fillId="28" borderId="21" xfId="0" applyFont="1" applyFill="1" applyBorder="1" applyAlignment="1">
      <alignment vertical="top" wrapText="1"/>
    </xf>
    <xf numFmtId="0" fontId="82" fillId="28" borderId="0" xfId="0" applyFont="1" applyFill="1"/>
    <xf numFmtId="0" fontId="82" fillId="28" borderId="0" xfId="382" applyFont="1" applyFill="1" applyAlignment="1">
      <alignment horizontal="center"/>
    </xf>
    <xf numFmtId="2" fontId="82" fillId="28" borderId="0" xfId="382" applyNumberFormat="1" applyFont="1" applyFill="1" applyAlignment="1">
      <alignment horizontal="center"/>
    </xf>
    <xf numFmtId="0" fontId="82" fillId="0" borderId="0" xfId="0" applyFont="1"/>
    <xf numFmtId="0" fontId="82" fillId="0" borderId="0" xfId="0" applyFont="1" applyAlignment="1">
      <alignment horizontal="center"/>
    </xf>
    <xf numFmtId="2" fontId="82" fillId="0" borderId="0" xfId="0" applyNumberFormat="1" applyFont="1" applyAlignment="1">
      <alignment horizontal="center"/>
    </xf>
    <xf numFmtId="0" fontId="2" fillId="28" borderId="0" xfId="0" applyFont="1" applyFill="1" applyBorder="1" applyAlignment="1">
      <alignment horizontal="center"/>
    </xf>
  </cellXfs>
  <cellStyles count="602">
    <cellStyle name="20% - Accent1" xfId="1"/>
    <cellStyle name="20% - Accent1 2" xfId="2"/>
    <cellStyle name="20% - Accent1 3" xfId="3"/>
    <cellStyle name="20% - Accent2" xfId="4"/>
    <cellStyle name="20% - Accent2 2" xfId="5"/>
    <cellStyle name="20% - Accent2 3" xfId="6"/>
    <cellStyle name="20% - Accent3" xfId="7"/>
    <cellStyle name="20% - Accent3 2" xfId="8"/>
    <cellStyle name="20% - Accent3 3" xfId="9"/>
    <cellStyle name="20% - Accent4" xfId="10"/>
    <cellStyle name="20% - Accent4 2" xfId="11"/>
    <cellStyle name="20% - Accent4 3" xfId="12"/>
    <cellStyle name="20% - Accent5" xfId="13"/>
    <cellStyle name="20% - Accent5 2" xfId="14"/>
    <cellStyle name="20% - Accent5 3" xfId="15"/>
    <cellStyle name="20% - Accent6" xfId="16"/>
    <cellStyle name="20% - Accent6 2" xfId="17"/>
    <cellStyle name="20% - Accent6 3" xfId="18"/>
    <cellStyle name="20% - Accenߋ汉" xfId="19"/>
    <cellStyle name="20% - ส่วนที่ถูกเน้น1 2" xfId="20"/>
    <cellStyle name="20% - ส่วนที่ถูกเน้น1 3" xfId="21"/>
    <cellStyle name="20% - ส่วนที่ถูกเน้น2 2" xfId="22"/>
    <cellStyle name="20% - ส่วนที่ถูกเน้น2 3" xfId="23"/>
    <cellStyle name="20% - ส่วนที่ถูกเน้น3 2" xfId="24"/>
    <cellStyle name="20% - ส่วนที่ถูกเน้น3 3" xfId="25"/>
    <cellStyle name="20% - ส่วนที่ถูกเน้น4 2" xfId="26"/>
    <cellStyle name="20% - ส่วนที่ถูกเน้น4 3" xfId="27"/>
    <cellStyle name="20% - ส่วนที่ถูกเน้น5 2" xfId="28"/>
    <cellStyle name="20% - ส่วนที่ถูกเน้น5 3" xfId="29"/>
    <cellStyle name="20% - ส่วนที่ถูกเน้น6 2" xfId="30"/>
    <cellStyle name="20% - ส่วนที่ถูกเน้น6 3" xfId="31"/>
    <cellStyle name="40% - Accent1" xfId="32"/>
    <cellStyle name="40% - Accent1 2" xfId="33"/>
    <cellStyle name="40% - Accent1 3" xfId="34"/>
    <cellStyle name="40% - Accent2" xfId="35"/>
    <cellStyle name="40% - Accent2 2" xfId="36"/>
    <cellStyle name="40% - Accent2 3" xfId="37"/>
    <cellStyle name="40% - Accent3" xfId="38"/>
    <cellStyle name="40% - Accent3 2" xfId="39"/>
    <cellStyle name="40% - Accent3 3" xfId="40"/>
    <cellStyle name="40% - Accent4" xfId="41"/>
    <cellStyle name="40% - Accent4 2" xfId="42"/>
    <cellStyle name="40% - Accent4 3" xfId="43"/>
    <cellStyle name="40% - Accent5" xfId="44"/>
    <cellStyle name="40% - Accent5 2" xfId="45"/>
    <cellStyle name="40% - Accent5 3" xfId="46"/>
    <cellStyle name="40% - Accent6" xfId="47"/>
    <cellStyle name="40% - Accent6 2" xfId="48"/>
    <cellStyle name="40% - Accent6 3" xfId="49"/>
    <cellStyle name="40% - ส่วนที่ถูกเน้น1 2" xfId="50"/>
    <cellStyle name="40% - ส่วนที่ถูกเน้น1 3" xfId="51"/>
    <cellStyle name="40% - ส่วนที่ถูกเน้น2 2" xfId="52"/>
    <cellStyle name="40% - ส่วนที่ถูกเน้น2 3" xfId="53"/>
    <cellStyle name="40% - ส่วนที่ถูกเน้น3 2" xfId="54"/>
    <cellStyle name="40% - ส่วนที่ถูกเน้น3 3" xfId="55"/>
    <cellStyle name="40% - ส่วนที่ถูกเน้น4 2" xfId="56"/>
    <cellStyle name="40% - ส่วนที่ถูกเน้น4 3" xfId="57"/>
    <cellStyle name="40% - ส่วนที่ถูกเน้น5 2" xfId="58"/>
    <cellStyle name="40% - ส่วนที่ถูกเน้น5 3" xfId="59"/>
    <cellStyle name="40% - ส่วนที่ถูกเน้น6 2" xfId="60"/>
    <cellStyle name="40% - ส่วนที่ถูกเน้น6 3" xfId="61"/>
    <cellStyle name="60% - Accent1" xfId="62"/>
    <cellStyle name="60% - Accent1 2" xfId="63"/>
    <cellStyle name="60% - Accent1 3" xfId="64"/>
    <cellStyle name="60% - Accent2" xfId="65"/>
    <cellStyle name="60% - Accent2 2" xfId="66"/>
    <cellStyle name="60% - Accent2 3" xfId="67"/>
    <cellStyle name="60% - Accent3" xfId="68"/>
    <cellStyle name="60% - Accent3 2" xfId="69"/>
    <cellStyle name="60% - Accent3 3" xfId="70"/>
    <cellStyle name="60% - Accent4" xfId="71"/>
    <cellStyle name="60% - Accent4 2" xfId="72"/>
    <cellStyle name="60% - Accent4 3" xfId="73"/>
    <cellStyle name="60% - Accent5" xfId="74"/>
    <cellStyle name="60% - Accent5 2" xfId="75"/>
    <cellStyle name="60% - Accent5 3" xfId="76"/>
    <cellStyle name="60% - Accent6" xfId="77"/>
    <cellStyle name="60% - Accent6 2" xfId="78"/>
    <cellStyle name="60% - Accent6 3" xfId="79"/>
    <cellStyle name="60% - ส่วนที่ถูกเน้น1 2" xfId="80"/>
    <cellStyle name="60% - ส่วนที่ถูกเน้น1 3" xfId="81"/>
    <cellStyle name="60% - ส่วนที่ถูกเน้น2 2" xfId="82"/>
    <cellStyle name="60% - ส่วนที่ถูกเน้น2 3" xfId="83"/>
    <cellStyle name="60% - ส่วนที่ถูกเน้น3 2" xfId="84"/>
    <cellStyle name="60% - ส่วนที่ถูกเน้น3 3" xfId="85"/>
    <cellStyle name="60% - ส่วนที่ถูกเน้น4 2" xfId="86"/>
    <cellStyle name="60% - ส่วนที่ถูกเน้น4 3" xfId="87"/>
    <cellStyle name="60% - ส่วนที่ถูกเน้น5 2" xfId="88"/>
    <cellStyle name="60% - ส่วนที่ถูกเน้น5 3" xfId="89"/>
    <cellStyle name="60% - ส่วนที่ถูกเน้น6 2" xfId="90"/>
    <cellStyle name="60% - ส่วนที่ถูกเน้น6 3" xfId="91"/>
    <cellStyle name="75" xfId="92"/>
    <cellStyle name="75 2" xfId="93"/>
    <cellStyle name="Accent1" xfId="94"/>
    <cellStyle name="Accent1 2" xfId="95"/>
    <cellStyle name="Accent1 3" xfId="96"/>
    <cellStyle name="Accent2" xfId="97"/>
    <cellStyle name="Accent2 2" xfId="98"/>
    <cellStyle name="Accent2 3" xfId="99"/>
    <cellStyle name="Accent3" xfId="100"/>
    <cellStyle name="Accent3 2" xfId="101"/>
    <cellStyle name="Accent3 3" xfId="102"/>
    <cellStyle name="Accent4" xfId="103"/>
    <cellStyle name="Accent4 2" xfId="104"/>
    <cellStyle name="Accent4 3" xfId="105"/>
    <cellStyle name="Accent5" xfId="106"/>
    <cellStyle name="Accent5 2" xfId="107"/>
    <cellStyle name="Accent5 3" xfId="108"/>
    <cellStyle name="Accent6" xfId="109"/>
    <cellStyle name="Accent6 2" xfId="110"/>
    <cellStyle name="Accent6 3" xfId="111"/>
    <cellStyle name="Bad" xfId="112"/>
    <cellStyle name="Bad 2" xfId="113"/>
    <cellStyle name="Bad 3" xfId="114"/>
    <cellStyle name="Calculation" xfId="115"/>
    <cellStyle name="Calculation 2" xfId="116"/>
    <cellStyle name="Calculation 3" xfId="117"/>
    <cellStyle name="Check Cell" xfId="118"/>
    <cellStyle name="Check Cell 2" xfId="119"/>
    <cellStyle name="Check Cell 3" xfId="120"/>
    <cellStyle name="Comma 10" xfId="121"/>
    <cellStyle name="Comma 2" xfId="122"/>
    <cellStyle name="Comma 2 2" xfId="123"/>
    <cellStyle name="Comma 3" xfId="124"/>
    <cellStyle name="Comma 3 2" xfId="125"/>
    <cellStyle name="Comma 3 3" xfId="126"/>
    <cellStyle name="Comma 4" xfId="127"/>
    <cellStyle name="Comma 5" xfId="128"/>
    <cellStyle name="Comma 5 2" xfId="129"/>
    <cellStyle name="Comma 5_แบบฟอร์มเวียน" xfId="130"/>
    <cellStyle name="Comma 6" xfId="131"/>
    <cellStyle name="Comma 7" xfId="132"/>
    <cellStyle name="Comma 8" xfId="133"/>
    <cellStyle name="Comma 9" xfId="134"/>
    <cellStyle name="Explanatory Text" xfId="135"/>
    <cellStyle name="Explanatory Text 2" xfId="136"/>
    <cellStyle name="Explanatory Text 3" xfId="137"/>
    <cellStyle name="Good" xfId="138"/>
    <cellStyle name="Good 2" xfId="139"/>
    <cellStyle name="Good 3" xfId="140"/>
    <cellStyle name="Header1" xfId="141"/>
    <cellStyle name="Header2" xfId="142"/>
    <cellStyle name="Heading 1" xfId="143"/>
    <cellStyle name="Heading 1 2" xfId="144"/>
    <cellStyle name="Heading 1 3" xfId="145"/>
    <cellStyle name="Heading 2" xfId="146"/>
    <cellStyle name="Heading 2 2" xfId="147"/>
    <cellStyle name="Heading 2 3" xfId="148"/>
    <cellStyle name="Heading 3" xfId="149"/>
    <cellStyle name="Heading 3 2" xfId="150"/>
    <cellStyle name="Heading 3 3" xfId="151"/>
    <cellStyle name="Heading 4" xfId="152"/>
    <cellStyle name="Heading 4 2" xfId="153"/>
    <cellStyle name="Heading 4 3" xfId="154"/>
    <cellStyle name="Input" xfId="155"/>
    <cellStyle name="Input 2" xfId="156"/>
    <cellStyle name="Input 3" xfId="157"/>
    <cellStyle name="Linked Cell" xfId="158"/>
    <cellStyle name="Linked Cell 2" xfId="159"/>
    <cellStyle name="Linked Cell 3" xfId="160"/>
    <cellStyle name="Neutral" xfId="161"/>
    <cellStyle name="Neutral 2" xfId="162"/>
    <cellStyle name="Neutral 3" xfId="163"/>
    <cellStyle name="Normal 2" xfId="164"/>
    <cellStyle name="Normal 2 2" xfId="165"/>
    <cellStyle name="Normal 2 2 2" xfId="166"/>
    <cellStyle name="Normal 2 2 3" xfId="167"/>
    <cellStyle name="Normal 2 2_อายุรถ" xfId="168"/>
    <cellStyle name="Normal 2 3" xfId="169"/>
    <cellStyle name="Normal 2_อายุรถ" xfId="170"/>
    <cellStyle name="Normal 3" xfId="171"/>
    <cellStyle name="Normal 3 2" xfId="172"/>
    <cellStyle name="Normal 3 3" xfId="173"/>
    <cellStyle name="Normal 3_ชี้อนุสัม57(จ่ายอื่น ล่าสุด)" xfId="174"/>
    <cellStyle name="Normal 4" xfId="175"/>
    <cellStyle name="Normal 4 2" xfId="176"/>
    <cellStyle name="Normal 4 3" xfId="177"/>
    <cellStyle name="Normal 4_อายุรถ" xfId="178"/>
    <cellStyle name="Normal 5" xfId="179"/>
    <cellStyle name="Normal 6" xfId="180"/>
    <cellStyle name="Normal 7" xfId="181"/>
    <cellStyle name="Normal 8" xfId="182"/>
    <cellStyle name="Note" xfId="183"/>
    <cellStyle name="Note 2" xfId="184"/>
    <cellStyle name="Note 3" xfId="185"/>
    <cellStyle name="Output" xfId="186"/>
    <cellStyle name="Output 2" xfId="187"/>
    <cellStyle name="Output 3" xfId="188"/>
    <cellStyle name="Title" xfId="189"/>
    <cellStyle name="Title 2" xfId="190"/>
    <cellStyle name="Title 3" xfId="191"/>
    <cellStyle name="Total" xfId="192"/>
    <cellStyle name="Total 2" xfId="193"/>
    <cellStyle name="Total 3" xfId="194"/>
    <cellStyle name="Warning Text" xfId="195"/>
    <cellStyle name="Warning Text 2" xfId="196"/>
    <cellStyle name="Warning Text 3" xfId="197"/>
    <cellStyle name="การคำนวณ 2" xfId="198"/>
    <cellStyle name="การคำนวณ 3" xfId="199"/>
    <cellStyle name="ข้อความเตือน 2" xfId="200"/>
    <cellStyle name="ข้อความเตือน 3" xfId="201"/>
    <cellStyle name="ข้อความอธิบาย 2" xfId="202"/>
    <cellStyle name="ข้อความอธิบาย 3" xfId="203"/>
    <cellStyle name="เครื่องหมายจุลภาค 10" xfId="204"/>
    <cellStyle name="เครื่องหมายจุลภาค 11" xfId="205"/>
    <cellStyle name="เครื่องหมายจุลภาค 12" xfId="206"/>
    <cellStyle name="เครื่องหมายจุลภาค 13" xfId="207"/>
    <cellStyle name="เครื่องหมายจุลภาค 14" xfId="208"/>
    <cellStyle name="เครื่องหมายจุลภาค 15" xfId="209"/>
    <cellStyle name="เครื่องหมายจุลภาค 16" xfId="210"/>
    <cellStyle name="เครื่องหมายจุลภาค 17" xfId="211"/>
    <cellStyle name="เครื่องหมายจุลภาค 18" xfId="212"/>
    <cellStyle name="เครื่องหมายจุลภาค 19" xfId="213"/>
    <cellStyle name="เครื่องหมายจุลภาค 2" xfId="214"/>
    <cellStyle name="เครื่องหมายจุลภาค 2 10" xfId="215"/>
    <cellStyle name="เครื่องหมายจุลภาค 2 11" xfId="216"/>
    <cellStyle name="เครื่องหมายจุลภาค 2 12" xfId="217"/>
    <cellStyle name="เครื่องหมายจุลภาค 2 13" xfId="218"/>
    <cellStyle name="เครื่องหมายจุลภาค 2 14" xfId="219"/>
    <cellStyle name="เครื่องหมายจุลภาค 2 15" xfId="220"/>
    <cellStyle name="เครื่องหมายจุลภาค 2 16" xfId="221"/>
    <cellStyle name="เครื่องหมายจุลภาค 2 17" xfId="222"/>
    <cellStyle name="เครื่องหมายจุลภาค 2 18" xfId="223"/>
    <cellStyle name="เครื่องหมายจุลภาค 2 19" xfId="224"/>
    <cellStyle name="เครื่องหมายจุลภาค 2 2" xfId="225"/>
    <cellStyle name="เครื่องหมายจุลภาค 2 20" xfId="226"/>
    <cellStyle name="เครื่องหมายจุลภาค 2 21" xfId="227"/>
    <cellStyle name="เครื่องหมายจุลภาค 2 22" xfId="228"/>
    <cellStyle name="เครื่องหมายจุลภาค 2 23" xfId="229"/>
    <cellStyle name="เครื่องหมายจุลภาค 2 24" xfId="230"/>
    <cellStyle name="เครื่องหมายจุลภาค 2 25" xfId="231"/>
    <cellStyle name="เครื่องหมายจุลภาค 2 26" xfId="232"/>
    <cellStyle name="เครื่องหมายจุลภาค 2 27" xfId="233"/>
    <cellStyle name="เครื่องหมายจุลภาค 2 28" xfId="234"/>
    <cellStyle name="เครื่องหมายจุลภาค 2 29" xfId="235"/>
    <cellStyle name="เครื่องหมายจุลภาค 2 3" xfId="236"/>
    <cellStyle name="เครื่องหมายจุลภาค 2 30" xfId="237"/>
    <cellStyle name="เครื่องหมายจุลภาค 2 31" xfId="238"/>
    <cellStyle name="เครื่องหมายจุลภาค 2 32" xfId="239"/>
    <cellStyle name="เครื่องหมายจุลภาค 2 33" xfId="240"/>
    <cellStyle name="เครื่องหมายจุลภาค 2 34" xfId="241"/>
    <cellStyle name="เครื่องหมายจุลภาค 2 35" xfId="242"/>
    <cellStyle name="เครื่องหมายจุลภาค 2 36" xfId="243"/>
    <cellStyle name="เครื่องหมายจุลภาค 2 37" xfId="244"/>
    <cellStyle name="เครื่องหมายจุลภาค 2 38" xfId="245"/>
    <cellStyle name="เครื่องหมายจุลภาค 2 39" xfId="246"/>
    <cellStyle name="เครื่องหมายจุลภาค 2 4" xfId="247"/>
    <cellStyle name="เครื่องหมายจุลภาค 2 40" xfId="248"/>
    <cellStyle name="เครื่องหมายจุลภาค 2 41" xfId="249"/>
    <cellStyle name="เครื่องหมายจุลภาค 2 42" xfId="250"/>
    <cellStyle name="เครื่องหมายจุลภาค 2 43" xfId="251"/>
    <cellStyle name="เครื่องหมายจุลภาค 2 44" xfId="252"/>
    <cellStyle name="เครื่องหมายจุลภาค 2 45" xfId="253"/>
    <cellStyle name="เครื่องหมายจุลภาค 2 46" xfId="254"/>
    <cellStyle name="เครื่องหมายจุลภาค 2 47" xfId="255"/>
    <cellStyle name="เครื่องหมายจุลภาค 2 48" xfId="256"/>
    <cellStyle name="เครื่องหมายจุลภาค 2 49" xfId="257"/>
    <cellStyle name="เครื่องหมายจุลภาค 2 5" xfId="258"/>
    <cellStyle name="เครื่องหมายจุลภาค 2 50" xfId="259"/>
    <cellStyle name="เครื่องหมายจุลภาค 2 51" xfId="260"/>
    <cellStyle name="เครื่องหมายจุลภาค 2 52" xfId="261"/>
    <cellStyle name="เครื่องหมายจุลภาค 2 53" xfId="262"/>
    <cellStyle name="เครื่องหมายจุลภาค 2 54" xfId="263"/>
    <cellStyle name="เครื่องหมายจุลภาค 2 55" xfId="264"/>
    <cellStyle name="เครื่องหมายจุลภาค 2 56" xfId="265"/>
    <cellStyle name="เครื่องหมายจุลภาค 2 57" xfId="266"/>
    <cellStyle name="เครื่องหมายจุลภาค 2 58" xfId="267"/>
    <cellStyle name="เครื่องหมายจุลภาค 2 59" xfId="268"/>
    <cellStyle name="เครื่องหมายจุลภาค 2 6" xfId="269"/>
    <cellStyle name="เครื่องหมายจุลภาค 2 60" xfId="270"/>
    <cellStyle name="เครื่องหมายจุลภาค 2 61" xfId="271"/>
    <cellStyle name="เครื่องหมายจุลภาค 2 62" xfId="272"/>
    <cellStyle name="เครื่องหมายจุลภาค 2 63" xfId="273"/>
    <cellStyle name="เครื่องหมายจุลภาค 2 64" xfId="274"/>
    <cellStyle name="เครื่องหมายจุลภาค 2 65" xfId="275"/>
    <cellStyle name="เครื่องหมายจุลภาค 2 66" xfId="276"/>
    <cellStyle name="เครื่องหมายจุลภาค 2 67" xfId="277"/>
    <cellStyle name="เครื่องหมายจุลภาค 2 68" xfId="278"/>
    <cellStyle name="เครื่องหมายจุลภาค 2 69" xfId="279"/>
    <cellStyle name="เครื่องหมายจุลภาค 2 7" xfId="280"/>
    <cellStyle name="เครื่องหมายจุลภาค 2 70" xfId="281"/>
    <cellStyle name="เครื่องหมายจุลภาค 2 71" xfId="282"/>
    <cellStyle name="เครื่องหมายจุลภาค 2 72" xfId="283"/>
    <cellStyle name="เครื่องหมายจุลภาค 2 73" xfId="284"/>
    <cellStyle name="เครื่องหมายจุลภาค 2 74" xfId="285"/>
    <cellStyle name="เครื่องหมายจุลภาค 2 75" xfId="286"/>
    <cellStyle name="เครื่องหมายจุลภาค 2 8" xfId="287"/>
    <cellStyle name="เครื่องหมายจุลภาค 2 9" xfId="288"/>
    <cellStyle name="เครื่องหมายจุลภาค 2_computerDSD55" xfId="289"/>
    <cellStyle name="เครื่องหมายจุลภาค 20" xfId="290"/>
    <cellStyle name="เครื่องหมายจุลภาค 21" xfId="291"/>
    <cellStyle name="เครื่องหมายจุลภาค 22" xfId="292"/>
    <cellStyle name="เครื่องหมายจุลภาค 23" xfId="293"/>
    <cellStyle name="เครื่องหมายจุลภาค 24" xfId="294"/>
    <cellStyle name="เครื่องหมายจุลภาค 25" xfId="295"/>
    <cellStyle name="เครื่องหมายจุลภาค 26" xfId="296"/>
    <cellStyle name="เครื่องหมายจุลภาค 27" xfId="297"/>
    <cellStyle name="เครื่องหมายจุลภาค 28" xfId="298"/>
    <cellStyle name="เครื่องหมายจุลภาค 29" xfId="299"/>
    <cellStyle name="เครื่องหมายจุลภาค 3" xfId="300"/>
    <cellStyle name="เครื่องหมายจุลภาค 3 2" xfId="301"/>
    <cellStyle name="เครื่องหมายจุลภาค 3 3" xfId="302"/>
    <cellStyle name="เครื่องหมายจุลภาค 3 4" xfId="303"/>
    <cellStyle name="เครื่องหมายจุลภาค 3 5" xfId="304"/>
    <cellStyle name="เครื่องหมายจุลภาค 3 6" xfId="305"/>
    <cellStyle name="เครื่องหมายจุลภาค 3 7" xfId="306"/>
    <cellStyle name="เครื่องหมายจุลภาค 30" xfId="307"/>
    <cellStyle name="เครื่องหมายจุลภาค 31" xfId="308"/>
    <cellStyle name="เครื่องหมายจุลภาค 32" xfId="309"/>
    <cellStyle name="เครื่องหมายจุลภาค 33" xfId="310"/>
    <cellStyle name="เครื่องหมายจุลภาค 34" xfId="311"/>
    <cellStyle name="เครื่องหมายจุลภาค 35" xfId="312"/>
    <cellStyle name="เครื่องหมายจุลภาค 36" xfId="313"/>
    <cellStyle name="เครื่องหมายจุลภาค 37" xfId="314"/>
    <cellStyle name="เครื่องหมายจุลภาค 38" xfId="315"/>
    <cellStyle name="เครื่องหมายจุลภาค 39" xfId="316"/>
    <cellStyle name="เครื่องหมายจุลภาค 4" xfId="317"/>
    <cellStyle name="เครื่องหมายจุลภาค 4 2" xfId="318"/>
    <cellStyle name="เครื่องหมายจุลภาค 4 3" xfId="319"/>
    <cellStyle name="เครื่องหมายจุลภาค 40" xfId="320"/>
    <cellStyle name="เครื่องหมายจุลภาค 41" xfId="321"/>
    <cellStyle name="เครื่องหมายจุลภาค 42" xfId="322"/>
    <cellStyle name="เครื่องหมายจุลภาค 43" xfId="323"/>
    <cellStyle name="เครื่องหมายจุลภาค 44" xfId="324"/>
    <cellStyle name="เครื่องหมายจุลภาค 45" xfId="325"/>
    <cellStyle name="เครื่องหมายจุลภาค 46" xfId="326"/>
    <cellStyle name="เครื่องหมายจุลภาค 47" xfId="327"/>
    <cellStyle name="เครื่องหมายจุลภาค 48" xfId="328"/>
    <cellStyle name="เครื่องหมายจุลภาค 49" xfId="329"/>
    <cellStyle name="เครื่องหมายจุลภาค 5" xfId="330"/>
    <cellStyle name="เครื่องหมายจุลภาค 5 2" xfId="331"/>
    <cellStyle name="เครื่องหมายจุลภาค 50" xfId="332"/>
    <cellStyle name="เครื่องหมายจุลภาค 51" xfId="333"/>
    <cellStyle name="เครื่องหมายจุลภาค 52" xfId="334"/>
    <cellStyle name="เครื่องหมายจุลภาค 53" xfId="335"/>
    <cellStyle name="เครื่องหมายจุลภาค 54" xfId="336"/>
    <cellStyle name="เครื่องหมายจุลภาค 55" xfId="337"/>
    <cellStyle name="เครื่องหมายจุลภาค 56" xfId="338"/>
    <cellStyle name="เครื่องหมายจุลภาค 57" xfId="339"/>
    <cellStyle name="เครื่องหมายจุลภาค 58" xfId="340"/>
    <cellStyle name="เครื่องหมายจุลภาค 59" xfId="341"/>
    <cellStyle name="เครื่องหมายจุลภาค 6" xfId="342"/>
    <cellStyle name="เครื่องหมายจุลภาค 60" xfId="343"/>
    <cellStyle name="เครื่องหมายจุลภาค 61" xfId="344"/>
    <cellStyle name="เครื่องหมายจุลภาค 62" xfId="345"/>
    <cellStyle name="เครื่องหมายจุลภาค 63" xfId="346"/>
    <cellStyle name="เครื่องหมายจุลภาค 64" xfId="347"/>
    <cellStyle name="เครื่องหมายจุลภาค 65" xfId="348"/>
    <cellStyle name="เครื่องหมายจุลภาค 66" xfId="349"/>
    <cellStyle name="เครื่องหมายจุลภาค 67" xfId="350"/>
    <cellStyle name="เครื่องหมายจุลภาค 68" xfId="351"/>
    <cellStyle name="เครื่องหมายจุลภาค 69" xfId="352"/>
    <cellStyle name="เครื่องหมายจุลภาค 7" xfId="353"/>
    <cellStyle name="เครื่องหมายจุลภาค 70" xfId="354"/>
    <cellStyle name="เครื่องหมายจุลภาค 71" xfId="355"/>
    <cellStyle name="เครื่องหมายจุลภาค 72" xfId="356"/>
    <cellStyle name="เครื่องหมายจุลภาค 73" xfId="357"/>
    <cellStyle name="เครื่องหมายจุลภาค 74" xfId="358"/>
    <cellStyle name="เครื่องหมายจุลภาค 75" xfId="359"/>
    <cellStyle name="เครื่องหมายจุลภาค 8" xfId="360"/>
    <cellStyle name="เครื่องหมายจุลภาค 9" xfId="361"/>
    <cellStyle name="ชื่อเรื่อง 2" xfId="362"/>
    <cellStyle name="ชื่อเรื่อง 3" xfId="363"/>
    <cellStyle name="เชื่อมโยงหลายมิติ_formตปท" xfId="364"/>
    <cellStyle name="เซลล์ตรวจสอบ 2" xfId="365"/>
    <cellStyle name="เซลล์ตรวจสอบ 3" xfId="366"/>
    <cellStyle name="เซลล์ที่มีการเชื่อมโยง 2" xfId="367"/>
    <cellStyle name="เซลล์ที่มีการเชื่อมโยง 3" xfId="368"/>
    <cellStyle name="ดี 2" xfId="369"/>
    <cellStyle name="ดี 3" xfId="370"/>
    <cellStyle name="น้บะภฒ_95" xfId="371"/>
    <cellStyle name="ปกติ" xfId="0" builtinId="0"/>
    <cellStyle name="ปกติ 10" xfId="372"/>
    <cellStyle name="ปกติ 11" xfId="373"/>
    <cellStyle name="ปกติ 12" xfId="374"/>
    <cellStyle name="ปกติ 13" xfId="375"/>
    <cellStyle name="ปกติ 14" xfId="376"/>
    <cellStyle name="ปกติ 15" xfId="377"/>
    <cellStyle name="ปกติ 16" xfId="378"/>
    <cellStyle name="ปกติ 17" xfId="379"/>
    <cellStyle name="ปกติ 18" xfId="380"/>
    <cellStyle name="ปกติ 19" xfId="381"/>
    <cellStyle name="ปกติ 2" xfId="382"/>
    <cellStyle name="ปกติ 2 10" xfId="383"/>
    <cellStyle name="ปกติ 2 11" xfId="384"/>
    <cellStyle name="ปกติ 2 12" xfId="385"/>
    <cellStyle name="ปกติ 2 13" xfId="386"/>
    <cellStyle name="ปกติ 2 14" xfId="387"/>
    <cellStyle name="ปกติ 2 15" xfId="388"/>
    <cellStyle name="ปกติ 2 16" xfId="389"/>
    <cellStyle name="ปกติ 2 17" xfId="390"/>
    <cellStyle name="ปกติ 2 18" xfId="391"/>
    <cellStyle name="ปกติ 2 19" xfId="392"/>
    <cellStyle name="ปกติ 2 2" xfId="393"/>
    <cellStyle name="ปกติ 2 2 2" xfId="394"/>
    <cellStyle name="ปกติ 2 2 2 2" xfId="395"/>
    <cellStyle name="ปกติ 2 2 2 3" xfId="396"/>
    <cellStyle name="ปกติ 2 2 2_อายุรถ" xfId="397"/>
    <cellStyle name="ปกติ 2 2 3" xfId="398"/>
    <cellStyle name="ปกติ 2 2 4" xfId="399"/>
    <cellStyle name="ปกติ 2 2 5" xfId="400"/>
    <cellStyle name="ปกติ 2 2 6" xfId="401"/>
    <cellStyle name="ปกติ 2 2 7" xfId="402"/>
    <cellStyle name="ปกติ 2 2 8" xfId="403"/>
    <cellStyle name="ปกติ 2 2_ชี้อนุสัม57(จ่ายอื่น ล่าสุด)" xfId="404"/>
    <cellStyle name="ปกติ 2 20" xfId="405"/>
    <cellStyle name="ปกติ 2 21" xfId="406"/>
    <cellStyle name="ปกติ 2 22" xfId="407"/>
    <cellStyle name="ปกติ 2 23" xfId="408"/>
    <cellStyle name="ปกติ 2 24" xfId="409"/>
    <cellStyle name="ปกติ 2 25" xfId="410"/>
    <cellStyle name="ปกติ 2 26" xfId="411"/>
    <cellStyle name="ปกติ 2 27" xfId="412"/>
    <cellStyle name="ปกติ 2 28" xfId="413"/>
    <cellStyle name="ปกติ 2 29" xfId="414"/>
    <cellStyle name="ปกติ 2 3" xfId="415"/>
    <cellStyle name="ปกติ 2 3 2" xfId="416"/>
    <cellStyle name="ปกติ 2 3 3" xfId="417"/>
    <cellStyle name="ปกติ 2 3_อายุรถ" xfId="418"/>
    <cellStyle name="ปกติ 2 30" xfId="419"/>
    <cellStyle name="ปกติ 2 31" xfId="420"/>
    <cellStyle name="ปกติ 2 32" xfId="421"/>
    <cellStyle name="ปกติ 2 33" xfId="422"/>
    <cellStyle name="ปกติ 2 34" xfId="423"/>
    <cellStyle name="ปกติ 2 35" xfId="424"/>
    <cellStyle name="ปกติ 2 36" xfId="425"/>
    <cellStyle name="ปกติ 2 37" xfId="426"/>
    <cellStyle name="ปกติ 2 38" xfId="427"/>
    <cellStyle name="ปกติ 2 39" xfId="428"/>
    <cellStyle name="ปกติ 2 4" xfId="429"/>
    <cellStyle name="ปกติ 2 40" xfId="430"/>
    <cellStyle name="ปกติ 2 41" xfId="431"/>
    <cellStyle name="ปกติ 2 42" xfId="432"/>
    <cellStyle name="ปกติ 2 43" xfId="433"/>
    <cellStyle name="ปกติ 2 44" xfId="434"/>
    <cellStyle name="ปกติ 2 45" xfId="435"/>
    <cellStyle name="ปกติ 2 46" xfId="436"/>
    <cellStyle name="ปกติ 2 47" xfId="437"/>
    <cellStyle name="ปกติ 2 48" xfId="438"/>
    <cellStyle name="ปกติ 2 49" xfId="439"/>
    <cellStyle name="ปกติ 2 5" xfId="440"/>
    <cellStyle name="ปกติ 2 50" xfId="441"/>
    <cellStyle name="ปกติ 2 51" xfId="442"/>
    <cellStyle name="ปกติ 2 52" xfId="443"/>
    <cellStyle name="ปกติ 2 53" xfId="444"/>
    <cellStyle name="ปกติ 2 54" xfId="445"/>
    <cellStyle name="ปกติ 2 55" xfId="446"/>
    <cellStyle name="ปกติ 2 56" xfId="447"/>
    <cellStyle name="ปกติ 2 57" xfId="448"/>
    <cellStyle name="ปกติ 2 58" xfId="449"/>
    <cellStyle name="ปกติ 2 59" xfId="450"/>
    <cellStyle name="ปกติ 2 6" xfId="451"/>
    <cellStyle name="ปกติ 2 60" xfId="452"/>
    <cellStyle name="ปกติ 2 61" xfId="453"/>
    <cellStyle name="ปกติ 2 62" xfId="454"/>
    <cellStyle name="ปกติ 2 63" xfId="455"/>
    <cellStyle name="ปกติ 2 64" xfId="456"/>
    <cellStyle name="ปกติ 2 65" xfId="457"/>
    <cellStyle name="ปกติ 2 66" xfId="458"/>
    <cellStyle name="ปกติ 2 67" xfId="459"/>
    <cellStyle name="ปกติ 2 68" xfId="460"/>
    <cellStyle name="ปกติ 2 69" xfId="461"/>
    <cellStyle name="ปกติ 2 7" xfId="462"/>
    <cellStyle name="ปกติ 2 70" xfId="463"/>
    <cellStyle name="ปกติ 2 71" xfId="464"/>
    <cellStyle name="ปกติ 2 72" xfId="465"/>
    <cellStyle name="ปกติ 2 73" xfId="466"/>
    <cellStyle name="ปกติ 2 74" xfId="467"/>
    <cellStyle name="ปกติ 2 75" xfId="468"/>
    <cellStyle name="ปกติ 2 76" xfId="469"/>
    <cellStyle name="ปกติ 2 8" xfId="470"/>
    <cellStyle name="ปกติ 2 9" xfId="471"/>
    <cellStyle name="ปกติ 2_ชี้แจง(จ่ายอื่น)" xfId="472"/>
    <cellStyle name="ปกติ 20" xfId="473"/>
    <cellStyle name="ปกติ 21" xfId="474"/>
    <cellStyle name="ปกติ 22" xfId="475"/>
    <cellStyle name="ปกติ 23" xfId="476"/>
    <cellStyle name="ปกติ 24" xfId="477"/>
    <cellStyle name="ปกติ 25" xfId="478"/>
    <cellStyle name="ปกติ 26" xfId="479"/>
    <cellStyle name="ปกติ 27" xfId="480"/>
    <cellStyle name="ปกติ 28" xfId="481"/>
    <cellStyle name="ปกติ 29" xfId="482"/>
    <cellStyle name="ปกติ 3" xfId="483"/>
    <cellStyle name="ปกติ 3 2" xfId="484"/>
    <cellStyle name="ปกติ 3 2 2" xfId="485"/>
    <cellStyle name="ปกติ 3 2 3" xfId="486"/>
    <cellStyle name="ปกติ 3 2_อายุรถ" xfId="487"/>
    <cellStyle name="ปกติ 3 3" xfId="488"/>
    <cellStyle name="ปกติ 3 4" xfId="489"/>
    <cellStyle name="ปกติ 3 5" xfId="490"/>
    <cellStyle name="ปกติ 3 6" xfId="491"/>
    <cellStyle name="ปกติ 3 7" xfId="492"/>
    <cellStyle name="ปกติ 3 8" xfId="493"/>
    <cellStyle name="ปกติ 3_อายุรถ" xfId="494"/>
    <cellStyle name="ปกติ 30" xfId="495"/>
    <cellStyle name="ปกติ 31" xfId="496"/>
    <cellStyle name="ปกติ 32" xfId="497"/>
    <cellStyle name="ปกติ 33" xfId="498"/>
    <cellStyle name="ปกติ 34" xfId="499"/>
    <cellStyle name="ปกติ 35" xfId="500"/>
    <cellStyle name="ปกติ 36" xfId="501"/>
    <cellStyle name="ปกติ 37" xfId="502"/>
    <cellStyle name="ปกติ 38" xfId="503"/>
    <cellStyle name="ปกติ 39" xfId="504"/>
    <cellStyle name="ปกติ 4" xfId="505"/>
    <cellStyle name="ปกติ 40" xfId="506"/>
    <cellStyle name="ปกติ 41" xfId="507"/>
    <cellStyle name="ปกติ 42" xfId="508"/>
    <cellStyle name="ปกติ 43" xfId="509"/>
    <cellStyle name="ปกติ 44" xfId="510"/>
    <cellStyle name="ปกติ 45" xfId="511"/>
    <cellStyle name="ปกติ 46" xfId="512"/>
    <cellStyle name="ปกติ 47" xfId="513"/>
    <cellStyle name="ปกติ 48" xfId="514"/>
    <cellStyle name="ปกติ 49" xfId="515"/>
    <cellStyle name="ปกติ 5" xfId="516"/>
    <cellStyle name="ปกติ 50" xfId="517"/>
    <cellStyle name="ปกติ 51" xfId="518"/>
    <cellStyle name="ปกติ 52" xfId="519"/>
    <cellStyle name="ปกติ 53" xfId="520"/>
    <cellStyle name="ปกติ 54" xfId="521"/>
    <cellStyle name="ปกติ 55" xfId="522"/>
    <cellStyle name="ปกติ 56" xfId="523"/>
    <cellStyle name="ปกติ 57" xfId="524"/>
    <cellStyle name="ปกติ 58" xfId="525"/>
    <cellStyle name="ปกติ 59" xfId="526"/>
    <cellStyle name="ปกติ 6" xfId="527"/>
    <cellStyle name="ปกติ 60" xfId="528"/>
    <cellStyle name="ปกติ 61" xfId="529"/>
    <cellStyle name="ปกติ 62" xfId="530"/>
    <cellStyle name="ปกติ 63" xfId="531"/>
    <cellStyle name="ปกติ 64" xfId="532"/>
    <cellStyle name="ปกติ 65" xfId="533"/>
    <cellStyle name="ปกติ 66" xfId="534"/>
    <cellStyle name="ปกติ 67" xfId="535"/>
    <cellStyle name="ปกติ 68" xfId="536"/>
    <cellStyle name="ปกติ 69" xfId="537"/>
    <cellStyle name="ปกติ 7" xfId="538"/>
    <cellStyle name="ปกติ 70" xfId="539"/>
    <cellStyle name="ปกติ 71" xfId="540"/>
    <cellStyle name="ปกติ 72" xfId="541"/>
    <cellStyle name="ปกติ 73" xfId="542"/>
    <cellStyle name="ปกติ 74" xfId="543"/>
    <cellStyle name="ปกติ 75" xfId="544"/>
    <cellStyle name="ปกติ 76" xfId="545"/>
    <cellStyle name="ปกติ 77" xfId="546"/>
    <cellStyle name="ปกติ 78" xfId="547"/>
    <cellStyle name="ปกติ 79" xfId="548"/>
    <cellStyle name="ปกติ 8" xfId="549"/>
    <cellStyle name="ปกติ 8 2" xfId="550"/>
    <cellStyle name="ปกติ 8 3" xfId="551"/>
    <cellStyle name="ปกติ 8_อายุรถ" xfId="552"/>
    <cellStyle name="ปกติ 80" xfId="553"/>
    <cellStyle name="ปกติ 81" xfId="554"/>
    <cellStyle name="ปกติ 82" xfId="555"/>
    <cellStyle name="ปกติ 9" xfId="556"/>
    <cellStyle name="ป้อนค่า 2" xfId="557"/>
    <cellStyle name="ป้อนค่า 3" xfId="558"/>
    <cellStyle name="ปานกลาง 2" xfId="559"/>
    <cellStyle name="ปานกลาง 3" xfId="560"/>
    <cellStyle name="เปอร์เซ็นต์ 2" xfId="561"/>
    <cellStyle name="เปอร์เซ็นต์ 2 2" xfId="562"/>
    <cellStyle name="เปอร์เซ็นต์ 2 3" xfId="563"/>
    <cellStyle name="เปอร์เซ็นต์ 2 4" xfId="564"/>
    <cellStyle name="เปอร์เซ็นต์ 2 5" xfId="565"/>
    <cellStyle name="เปอร์เซ็นต์ 2 6" xfId="566"/>
    <cellStyle name="เปอร์เซ็นต์ 2 7" xfId="567"/>
    <cellStyle name="เปอร์เซ็นต์ 3" xfId="568"/>
    <cellStyle name="ผลรวม 2" xfId="569"/>
    <cellStyle name="ผลรวม 3" xfId="570"/>
    <cellStyle name="แย่ 2" xfId="571"/>
    <cellStyle name="แย่ 3" xfId="572"/>
    <cellStyle name="ฤธถ [0]_95" xfId="573"/>
    <cellStyle name="ฤธถ_95" xfId="574"/>
    <cellStyle name="ล๋ศญ [0]_95" xfId="575"/>
    <cellStyle name="ล๋ศญ_95" xfId="576"/>
    <cellStyle name="วฅมุ_4ฟ๙ฝวภ๛" xfId="577"/>
    <cellStyle name="ส่วนที่ถูกเน้น1 2" xfId="578"/>
    <cellStyle name="ส่วนที่ถูกเน้น1 3" xfId="579"/>
    <cellStyle name="ส่วนที่ถูกเน้น2 2" xfId="580"/>
    <cellStyle name="ส่วนที่ถูกเน้น2 3" xfId="581"/>
    <cellStyle name="ส่วนที่ถูกเน้น3 2" xfId="582"/>
    <cellStyle name="ส่วนที่ถูกเน้น3 3" xfId="583"/>
    <cellStyle name="ส่วนที่ถูกเน้น4 2" xfId="584"/>
    <cellStyle name="ส่วนที่ถูกเน้น4 3" xfId="585"/>
    <cellStyle name="ส่วนที่ถูกเน้น5 2" xfId="586"/>
    <cellStyle name="ส่วนที่ถูกเน้น5 3" xfId="587"/>
    <cellStyle name="ส่วนที่ถูกเน้น6 2" xfId="588"/>
    <cellStyle name="ส่วนที่ถูกเน้น6 3" xfId="589"/>
    <cellStyle name="แสดงผล 2" xfId="590"/>
    <cellStyle name="แสดงผล 3" xfId="591"/>
    <cellStyle name="หมายเหตุ 2" xfId="592"/>
    <cellStyle name="หมายเหตุ 3" xfId="593"/>
    <cellStyle name="หัวเรื่อง 1 2" xfId="594"/>
    <cellStyle name="หัวเรื่อง 1 3" xfId="595"/>
    <cellStyle name="หัวเรื่อง 2 2" xfId="596"/>
    <cellStyle name="หัวเรื่อง 2 3" xfId="597"/>
    <cellStyle name="หัวเรื่อง 3 2" xfId="598"/>
    <cellStyle name="หัวเรื่อง 3 3" xfId="599"/>
    <cellStyle name="หัวเรื่อง 4 2" xfId="600"/>
    <cellStyle name="หัวเรื่อง 4 3" xfId="60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ome.dsd.go.th/My%20documents/&#3591;&#3610;&#3611;&#3637;%2054/&#3594;&#3637;&#3657;&#3649;&#3592;&#3591;54/&#3626;&#3656;&#3591;&#3585;&#3619;&#3619;&#3617;&#3634;&#3631;/&#3629;&#3609;&#3640;&#3613;&#3638;&#3585;&#3629;&#3610;&#3619;&#3617;&#3621;&#3656;&#3634;&#3626;&#3640;&#360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ปก"/>
      <sheetName val="สารบัญ"/>
      <sheetName val="1"/>
      <sheetName val="2"/>
      <sheetName val="3"/>
      <sheetName val="4"/>
      <sheetName val="5"/>
      <sheetName val="6"/>
      <sheetName val="สรุป"/>
      <sheetName val="สรุป (2)"/>
      <sheetName val="อัตรากำลัง"/>
      <sheetName val="สรุปผลงาน"/>
      <sheetName val="ผลงานข้อสังเกต53"/>
      <sheetName val="ปก (0)"/>
      <sheetName val="สรุปรายงบ"/>
      <sheetName val="ปก (1)"/>
      <sheetName val="สรุปดำเนินงาน"/>
      <sheetName val="รายละเอียดำเนินงาน"/>
      <sheetName val="8"/>
      <sheetName val="สรุปอบรม"/>
      <sheetName val="อบรม"/>
      <sheetName val="สรุปปชส"/>
      <sheetName val="สิ่งพิมพ์"/>
      <sheetName val="จ้างเหมา"/>
      <sheetName val="ค่าใช้จ่าย"/>
      <sheetName val="รถ"/>
      <sheetName val="ค่าตอบแทนรถ"/>
      <sheetName val="ปก (2)"/>
      <sheetName val="สรุปอุดหนุน"/>
      <sheetName val="รายละเอียดอุดหนุน"/>
      <sheetName val="8 (2)"/>
      <sheetName val="สรุปอบรม (2)"/>
      <sheetName val="อบรม (2)"/>
      <sheetName val="สรุปปชส (2)"/>
      <sheetName val="ปชส (2)"/>
      <sheetName val="สิ่งพิมพ์ (2)"/>
      <sheetName val="สรุปทปษ (2)"/>
      <sheetName val="ทปษ (2)"/>
      <sheetName val="สรุปตปท (2)"/>
      <sheetName val="ตปท (2)"/>
      <sheetName val="สรุปวิจัย (2)"/>
      <sheetName val="วิจัย (2)"/>
      <sheetName val="จ้างเหมา (2)"/>
      <sheetName val="ค่าใช้จ่าย (2)"/>
      <sheetName val="รถ (2)"/>
      <sheetName val="ค่าตอบแทนรถ (2)"/>
      <sheetName val="ปก (3)"/>
      <sheetName val="สรุปรายจ่ายอื่น"/>
      <sheetName val="รายละเอียดรายจ่ายอื่น"/>
      <sheetName val="8 (3)"/>
      <sheetName val="สรุปอบรม (3)"/>
      <sheetName val="อบรม (3)"/>
      <sheetName val="สรุปปชส (3)"/>
      <sheetName val="ปชส (3)"/>
      <sheetName val="สิ่งพิมพ์ (3)"/>
      <sheetName val="สรุปทปษ (3)"/>
      <sheetName val="ทปษ (3)"/>
      <sheetName val="สรุปตปท (3)"/>
      <sheetName val="ตปท (3)"/>
      <sheetName val="สรุปวิจัย (3)"/>
      <sheetName val="วิจัย (3)"/>
      <sheetName val="จ้างเหมา (3)"/>
      <sheetName val="ค่าใช้จ่าย (3)"/>
      <sheetName val="รถ (3)"/>
      <sheetName val="ค่าตอบแทนรถ (3)"/>
      <sheetName val="ปก (4)"/>
      <sheetName val="สรุปกองทุน"/>
      <sheetName val="รายละเอียกองทุน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8"/>
  <sheetViews>
    <sheetView tabSelected="1" topLeftCell="A205" zoomScale="120" zoomScaleNormal="120" workbookViewId="0">
      <selection activeCell="F48" sqref="F48"/>
    </sheetView>
  </sheetViews>
  <sheetFormatPr defaultRowHeight="18"/>
  <cols>
    <col min="1" max="1" width="56.5" style="49" customWidth="1"/>
    <col min="2" max="3" width="10.75" style="71" customWidth="1"/>
    <col min="4" max="4" width="10.75" style="114" customWidth="1"/>
  </cols>
  <sheetData>
    <row r="1" spans="1:6" ht="24.75" customHeight="1">
      <c r="A1" s="124" t="s">
        <v>100</v>
      </c>
      <c r="B1" s="124"/>
      <c r="C1" s="124"/>
      <c r="D1" s="124"/>
    </row>
    <row r="2" spans="1:6" ht="23.25" customHeight="1">
      <c r="A2" s="124" t="s">
        <v>99</v>
      </c>
      <c r="B2" s="124"/>
      <c r="C2" s="124"/>
      <c r="D2" s="124"/>
    </row>
    <row r="3" spans="1:6" ht="7.5" customHeight="1">
      <c r="A3" s="1"/>
      <c r="B3" s="54"/>
      <c r="C3" s="54"/>
      <c r="D3" s="86"/>
    </row>
    <row r="4" spans="1:6" ht="26.25" customHeight="1">
      <c r="A4" s="2" t="s">
        <v>0</v>
      </c>
      <c r="B4" s="3" t="s">
        <v>1</v>
      </c>
      <c r="C4" s="3" t="s">
        <v>103</v>
      </c>
      <c r="D4" s="87" t="s">
        <v>101</v>
      </c>
    </row>
    <row r="5" spans="1:6" ht="26.25" customHeight="1">
      <c r="A5" s="4"/>
      <c r="B5" s="5" t="s">
        <v>97</v>
      </c>
      <c r="C5" s="5" t="s">
        <v>97</v>
      </c>
      <c r="D5" s="88" t="s">
        <v>102</v>
      </c>
    </row>
    <row r="6" spans="1:6" ht="29.25" customHeight="1" thickBot="1">
      <c r="A6" s="80" t="s">
        <v>2</v>
      </c>
      <c r="B6" s="81">
        <f>B7+B8</f>
        <v>103540</v>
      </c>
      <c r="C6" s="81">
        <f>C7+C8</f>
        <v>112226</v>
      </c>
      <c r="D6" s="89">
        <f>C6*100/B6</f>
        <v>108.38902839482326</v>
      </c>
    </row>
    <row r="7" spans="1:6" ht="24" thickTop="1">
      <c r="A7" s="76" t="s">
        <v>3</v>
      </c>
      <c r="B7" s="77">
        <f>B11+B15+B21+B24+B59+B65+B69+B71+B103</f>
        <v>3540</v>
      </c>
      <c r="C7" s="77">
        <f>C11+C15+C21+C24+C59+C65+C69+C71+C103</f>
        <v>6400</v>
      </c>
      <c r="D7" s="90">
        <f>C7*100/B7</f>
        <v>180.79096045197741</v>
      </c>
      <c r="E7" s="85"/>
      <c r="F7" s="85"/>
    </row>
    <row r="8" spans="1:6" ht="23.25">
      <c r="A8" s="78" t="s">
        <v>4</v>
      </c>
      <c r="B8" s="79">
        <f>B99</f>
        <v>100000</v>
      </c>
      <c r="C8" s="79">
        <f>C99</f>
        <v>105826</v>
      </c>
      <c r="D8" s="91">
        <f>C8*100/B8</f>
        <v>105.82599999999999</v>
      </c>
    </row>
    <row r="9" spans="1:6" ht="30.75" customHeight="1">
      <c r="A9" s="10" t="s">
        <v>5</v>
      </c>
      <c r="B9" s="55"/>
      <c r="C9" s="55"/>
      <c r="D9" s="92"/>
    </row>
    <row r="10" spans="1:6" ht="24" customHeight="1">
      <c r="A10" s="12" t="s">
        <v>6</v>
      </c>
      <c r="B10" s="56"/>
      <c r="C10" s="56"/>
      <c r="D10" s="93"/>
    </row>
    <row r="11" spans="1:6" ht="42">
      <c r="A11" s="13" t="s">
        <v>7</v>
      </c>
      <c r="B11" s="57"/>
      <c r="C11" s="57"/>
      <c r="D11" s="94"/>
    </row>
    <row r="12" spans="1:6" ht="23.25">
      <c r="A12" s="14" t="s">
        <v>8</v>
      </c>
      <c r="B12" s="58"/>
      <c r="C12" s="58"/>
      <c r="D12" s="95"/>
    </row>
    <row r="13" spans="1:6" ht="23.25">
      <c r="A13" s="14" t="s">
        <v>9</v>
      </c>
      <c r="B13" s="56"/>
      <c r="C13" s="56"/>
      <c r="D13" s="93"/>
    </row>
    <row r="14" spans="1:6" ht="23.25">
      <c r="A14" s="15" t="s">
        <v>10</v>
      </c>
      <c r="B14" s="59"/>
      <c r="C14" s="59"/>
      <c r="D14" s="96"/>
    </row>
    <row r="15" spans="1:6" ht="23.25">
      <c r="A15" s="16" t="s">
        <v>11</v>
      </c>
      <c r="B15" s="11">
        <f t="shared" ref="B15:C15" si="0">B16+B17+B20</f>
        <v>100</v>
      </c>
      <c r="C15" s="11">
        <f t="shared" si="0"/>
        <v>143</v>
      </c>
      <c r="D15" s="92">
        <f>C15*100/B15</f>
        <v>143</v>
      </c>
    </row>
    <row r="16" spans="1:6" ht="23.25">
      <c r="A16" s="14" t="s">
        <v>12</v>
      </c>
      <c r="B16" s="60"/>
      <c r="C16" s="60"/>
      <c r="D16" s="93"/>
    </row>
    <row r="17" spans="1:4" ht="23.25">
      <c r="A17" s="14" t="s">
        <v>13</v>
      </c>
      <c r="B17" s="75">
        <v>100</v>
      </c>
      <c r="C17" s="75">
        <v>143</v>
      </c>
      <c r="D17" s="97">
        <f>C17*100/B17</f>
        <v>143</v>
      </c>
    </row>
    <row r="18" spans="1:4" ht="23.25">
      <c r="A18" s="14" t="s">
        <v>14</v>
      </c>
      <c r="B18" s="56"/>
      <c r="C18" s="56"/>
      <c r="D18" s="93"/>
    </row>
    <row r="19" spans="1:4" ht="23.25">
      <c r="A19" s="14" t="s">
        <v>15</v>
      </c>
      <c r="B19" s="17"/>
      <c r="C19" s="17"/>
      <c r="D19" s="98"/>
    </row>
    <row r="20" spans="1:4" ht="23.25">
      <c r="A20" s="15" t="s">
        <v>16</v>
      </c>
      <c r="B20" s="56"/>
      <c r="C20" s="56"/>
      <c r="D20" s="93"/>
    </row>
    <row r="21" spans="1:4" ht="28.5" customHeight="1">
      <c r="A21" s="10" t="s">
        <v>17</v>
      </c>
      <c r="B21" s="11"/>
      <c r="C21" s="11"/>
      <c r="D21" s="92"/>
    </row>
    <row r="22" spans="1:4" ht="37.5">
      <c r="A22" s="18" t="s">
        <v>18</v>
      </c>
      <c r="B22" s="61"/>
      <c r="C22" s="61"/>
      <c r="D22" s="99"/>
    </row>
    <row r="23" spans="1:4" ht="23.25">
      <c r="A23" s="18" t="s">
        <v>19</v>
      </c>
      <c r="B23" s="17"/>
      <c r="C23" s="17"/>
      <c r="D23" s="98"/>
    </row>
    <row r="24" spans="1:4" ht="23.25">
      <c r="A24" s="19" t="s">
        <v>20</v>
      </c>
      <c r="B24" s="11">
        <f>B25+B26</f>
        <v>2240</v>
      </c>
      <c r="C24" s="11">
        <f>C25+C26</f>
        <v>2678</v>
      </c>
      <c r="D24" s="92">
        <f>C24*100/B24</f>
        <v>119.55357142857143</v>
      </c>
    </row>
    <row r="25" spans="1:4" ht="42">
      <c r="A25" s="52" t="s">
        <v>98</v>
      </c>
      <c r="B25" s="62"/>
      <c r="C25" s="62"/>
      <c r="D25" s="100"/>
    </row>
    <row r="26" spans="1:4" ht="42">
      <c r="A26" s="53" t="s">
        <v>21</v>
      </c>
      <c r="B26" s="8">
        <f>B27+B31+B36+B43+B50+B51</f>
        <v>2240</v>
      </c>
      <c r="C26" s="8">
        <f t="shared" ref="C26" si="1">C27+C31+C36+C43+C50+C51</f>
        <v>2678</v>
      </c>
      <c r="D26" s="101">
        <f>C26*100/B26</f>
        <v>119.55357142857143</v>
      </c>
    </row>
    <row r="27" spans="1:4" ht="25.5" customHeight="1">
      <c r="A27" s="21" t="s">
        <v>22</v>
      </c>
      <c r="B27" s="9">
        <f t="shared" ref="B27" si="2">+B29</f>
        <v>1000</v>
      </c>
      <c r="C27" s="9">
        <f>+C29</f>
        <v>1018</v>
      </c>
      <c r="D27" s="99">
        <f>C27*100/B27</f>
        <v>101.8</v>
      </c>
    </row>
    <row r="28" spans="1:4" ht="23.25">
      <c r="A28" s="22" t="s">
        <v>23</v>
      </c>
      <c r="B28" s="17"/>
      <c r="C28" s="17"/>
      <c r="D28" s="98"/>
    </row>
    <row r="29" spans="1:4" ht="23.25">
      <c r="A29" s="22" t="s">
        <v>24</v>
      </c>
      <c r="B29" s="17">
        <v>1000</v>
      </c>
      <c r="C29" s="17">
        <v>1018</v>
      </c>
      <c r="D29" s="98">
        <f>C29*100/B29</f>
        <v>101.8</v>
      </c>
    </row>
    <row r="30" spans="1:4" ht="23.25">
      <c r="A30" s="22" t="s">
        <v>25</v>
      </c>
      <c r="B30" s="56"/>
      <c r="C30" s="56"/>
      <c r="D30" s="93"/>
    </row>
    <row r="31" spans="1:4" ht="23.25">
      <c r="A31" s="23" t="s">
        <v>26</v>
      </c>
      <c r="B31" s="9">
        <f t="shared" ref="B31" si="3">B32+B33</f>
        <v>100</v>
      </c>
      <c r="C31" s="9">
        <f t="shared" ref="C31" si="4">C32+C33</f>
        <v>107</v>
      </c>
      <c r="D31" s="99">
        <f>C31*100/B31</f>
        <v>107</v>
      </c>
    </row>
    <row r="32" spans="1:4" ht="23.25">
      <c r="A32" s="14" t="s">
        <v>104</v>
      </c>
      <c r="B32" s="56"/>
      <c r="C32" s="56"/>
      <c r="D32" s="93"/>
    </row>
    <row r="33" spans="1:4" ht="23.25">
      <c r="A33" s="14" t="s">
        <v>28</v>
      </c>
      <c r="B33" s="17">
        <v>100</v>
      </c>
      <c r="C33" s="17">
        <v>107</v>
      </c>
      <c r="D33" s="98">
        <f>C33*100/B33</f>
        <v>107</v>
      </c>
    </row>
    <row r="34" spans="1:4" ht="23.25">
      <c r="A34" s="24" t="s">
        <v>29</v>
      </c>
      <c r="B34" s="17"/>
      <c r="C34" s="17"/>
      <c r="D34" s="98"/>
    </row>
    <row r="35" spans="1:4" ht="23.25">
      <c r="A35" s="24" t="s">
        <v>30</v>
      </c>
      <c r="B35" s="9"/>
      <c r="C35" s="9"/>
      <c r="D35" s="99"/>
    </row>
    <row r="36" spans="1:4" ht="23.25">
      <c r="A36" s="23" t="s">
        <v>31</v>
      </c>
      <c r="B36" s="9">
        <f>B38+B39</f>
        <v>100</v>
      </c>
      <c r="C36" s="9">
        <f t="shared" ref="C36" si="5">C38+C39</f>
        <v>102</v>
      </c>
      <c r="D36" s="99">
        <f>C36*100/B36</f>
        <v>102</v>
      </c>
    </row>
    <row r="37" spans="1:4" ht="23.25">
      <c r="A37" s="23" t="s">
        <v>96</v>
      </c>
      <c r="B37" s="17"/>
      <c r="C37" s="17"/>
      <c r="D37" s="98"/>
    </row>
    <row r="38" spans="1:4" ht="23.25">
      <c r="A38" s="14" t="s">
        <v>32</v>
      </c>
      <c r="B38" s="63"/>
      <c r="C38" s="63"/>
      <c r="D38" s="103"/>
    </row>
    <row r="39" spans="1:4" ht="23.25">
      <c r="A39" s="14" t="s">
        <v>33</v>
      </c>
      <c r="B39" s="17">
        <v>100</v>
      </c>
      <c r="C39" s="17">
        <v>102</v>
      </c>
      <c r="D39" s="93">
        <f>C39*100/B39</f>
        <v>102</v>
      </c>
    </row>
    <row r="40" spans="1:4" ht="23.25">
      <c r="A40" s="14" t="s">
        <v>34</v>
      </c>
      <c r="B40" s="17"/>
      <c r="C40" s="17"/>
      <c r="D40" s="98"/>
    </row>
    <row r="41" spans="1:4" ht="23.25">
      <c r="A41" s="14" t="s">
        <v>35</v>
      </c>
      <c r="B41" s="56"/>
      <c r="C41" s="56"/>
      <c r="D41" s="93"/>
    </row>
    <row r="42" spans="1:4" ht="23.25">
      <c r="A42" s="14" t="s">
        <v>36</v>
      </c>
      <c r="B42" s="17"/>
      <c r="C42" s="17"/>
      <c r="D42" s="98"/>
    </row>
    <row r="43" spans="1:4" ht="42">
      <c r="A43" s="25" t="s">
        <v>37</v>
      </c>
      <c r="B43" s="73">
        <f t="shared" ref="B43" si="6">B44+B45+B48</f>
        <v>560</v>
      </c>
      <c r="C43" s="73">
        <f t="shared" ref="C43" si="7">C44+C45+C48</f>
        <v>641</v>
      </c>
      <c r="D43" s="104">
        <f>C43*100/B43</f>
        <v>114.46428571428571</v>
      </c>
    </row>
    <row r="44" spans="1:4" ht="23.25">
      <c r="A44" s="26" t="s">
        <v>27</v>
      </c>
      <c r="B44" s="17">
        <v>60</v>
      </c>
      <c r="C44" s="17">
        <v>62</v>
      </c>
      <c r="D44" s="98">
        <f>C44*100/B44</f>
        <v>103.33333333333333</v>
      </c>
    </row>
    <row r="45" spans="1:4" ht="23.25">
      <c r="A45" s="26" t="s">
        <v>33</v>
      </c>
      <c r="B45" s="17">
        <v>280</v>
      </c>
      <c r="C45" s="17">
        <v>333</v>
      </c>
      <c r="D45" s="98">
        <f>C45*100/B45</f>
        <v>118.92857142857143</v>
      </c>
    </row>
    <row r="46" spans="1:4" ht="23.25">
      <c r="A46" s="14" t="s">
        <v>34</v>
      </c>
      <c r="B46" s="17"/>
      <c r="C46" s="17"/>
      <c r="D46" s="98"/>
    </row>
    <row r="47" spans="1:4" ht="23.25">
      <c r="A47" s="14" t="s">
        <v>35</v>
      </c>
      <c r="B47" s="74"/>
      <c r="C47" s="74"/>
      <c r="D47" s="102"/>
    </row>
    <row r="48" spans="1:4" ht="23.25">
      <c r="A48" s="14" t="s">
        <v>36</v>
      </c>
      <c r="B48" s="17">
        <v>220</v>
      </c>
      <c r="C48" s="17">
        <v>246</v>
      </c>
      <c r="D48" s="98">
        <f>C48*100/B48</f>
        <v>111.81818181818181</v>
      </c>
    </row>
    <row r="49" spans="1:4" ht="23.25">
      <c r="A49" s="26"/>
      <c r="B49" s="7"/>
      <c r="C49" s="7"/>
      <c r="D49" s="105"/>
    </row>
    <row r="50" spans="1:4" ht="42">
      <c r="A50" s="27" t="s">
        <v>38</v>
      </c>
      <c r="B50" s="7">
        <v>40</v>
      </c>
      <c r="C50" s="7">
        <v>40</v>
      </c>
      <c r="D50" s="105">
        <f>C50*100/B50</f>
        <v>100</v>
      </c>
    </row>
    <row r="51" spans="1:4" ht="23.25">
      <c r="A51" s="28" t="s">
        <v>39</v>
      </c>
      <c r="B51" s="9">
        <f t="shared" ref="B51" si="8">B52+B57</f>
        <v>440</v>
      </c>
      <c r="C51" s="9">
        <f t="shared" ref="C51" si="9">C52+C57</f>
        <v>770</v>
      </c>
      <c r="D51" s="99">
        <f>C51*100/B51</f>
        <v>175</v>
      </c>
    </row>
    <row r="52" spans="1:4" ht="23.25">
      <c r="A52" s="29" t="s">
        <v>40</v>
      </c>
      <c r="B52" s="9">
        <f t="shared" ref="B52" si="10">B53+B54</f>
        <v>440</v>
      </c>
      <c r="C52" s="9">
        <f t="shared" ref="C52" si="11">C53+C54</f>
        <v>770</v>
      </c>
      <c r="D52" s="99">
        <f>C52*100/B52</f>
        <v>175</v>
      </c>
    </row>
    <row r="53" spans="1:4" ht="23.25">
      <c r="A53" s="14" t="s">
        <v>41</v>
      </c>
      <c r="B53" s="64">
        <v>40</v>
      </c>
      <c r="C53" s="64">
        <v>43</v>
      </c>
      <c r="D53" s="98">
        <f>C53*100/B53</f>
        <v>107.5</v>
      </c>
    </row>
    <row r="54" spans="1:4" ht="23.25">
      <c r="A54" s="14" t="s">
        <v>42</v>
      </c>
      <c r="B54" s="17">
        <v>400</v>
      </c>
      <c r="C54" s="17">
        <v>727</v>
      </c>
      <c r="D54" s="98">
        <f>C54*100/B54</f>
        <v>181.75</v>
      </c>
    </row>
    <row r="55" spans="1:4" ht="23.25">
      <c r="A55" s="14" t="s">
        <v>43</v>
      </c>
      <c r="B55" s="9"/>
      <c r="C55" s="9"/>
      <c r="D55" s="99"/>
    </row>
    <row r="56" spans="1:4" ht="23.25">
      <c r="A56" s="14" t="s">
        <v>44</v>
      </c>
      <c r="B56" s="74"/>
      <c r="C56" s="74"/>
      <c r="D56" s="102"/>
    </row>
    <row r="57" spans="1:4" ht="23.25">
      <c r="A57" s="117" t="s">
        <v>45</v>
      </c>
      <c r="B57" s="17"/>
      <c r="C57" s="17"/>
      <c r="D57" s="98"/>
    </row>
    <row r="58" spans="1:4" ht="42.75">
      <c r="A58" s="30" t="s">
        <v>46</v>
      </c>
      <c r="B58" s="11"/>
      <c r="C58" s="11"/>
      <c r="D58" s="92"/>
    </row>
    <row r="59" spans="1:4" ht="23.25">
      <c r="A59" s="31" t="s">
        <v>47</v>
      </c>
      <c r="B59" s="11">
        <f>B60+B61+B62+B63</f>
        <v>740</v>
      </c>
      <c r="C59" s="11">
        <f>C60+C61</f>
        <v>1075</v>
      </c>
      <c r="D59" s="92">
        <f>C59*100/B59</f>
        <v>145.27027027027026</v>
      </c>
    </row>
    <row r="60" spans="1:4" ht="23.25">
      <c r="A60" s="32" t="s">
        <v>48</v>
      </c>
      <c r="B60" s="82">
        <v>640</v>
      </c>
      <c r="C60" s="82">
        <v>845</v>
      </c>
      <c r="D60" s="106">
        <f>C60*100/B60</f>
        <v>132.03125</v>
      </c>
    </row>
    <row r="61" spans="1:4" ht="23.25">
      <c r="A61" s="32" t="s">
        <v>49</v>
      </c>
      <c r="B61" s="62">
        <v>100</v>
      </c>
      <c r="C61" s="62">
        <v>230</v>
      </c>
      <c r="D61" s="100">
        <f>C61*100/B61</f>
        <v>230</v>
      </c>
    </row>
    <row r="62" spans="1:4" ht="42">
      <c r="A62" s="33" t="s">
        <v>50</v>
      </c>
      <c r="B62" s="62"/>
      <c r="C62" s="62"/>
      <c r="D62" s="100"/>
    </row>
    <row r="63" spans="1:4" ht="42">
      <c r="A63" s="33" t="s">
        <v>51</v>
      </c>
      <c r="B63" s="65"/>
      <c r="C63" s="65"/>
      <c r="D63" s="107"/>
    </row>
    <row r="64" spans="1:4" ht="42">
      <c r="A64" s="13" t="s">
        <v>52</v>
      </c>
      <c r="B64" s="11">
        <f t="shared" ref="B64" si="12">B65+B69+B71+B79+B90+B99+B103</f>
        <v>100460</v>
      </c>
      <c r="C64" s="11">
        <f>C65+C69+C71+C79+C90+C99+C103</f>
        <v>108330</v>
      </c>
      <c r="D64" s="92">
        <f>C64*100/B64</f>
        <v>107.83396376667331</v>
      </c>
    </row>
    <row r="65" spans="1:4" ht="23.25">
      <c r="A65" s="34" t="s">
        <v>53</v>
      </c>
      <c r="B65" s="62">
        <v>100</v>
      </c>
      <c r="C65" s="62">
        <v>100</v>
      </c>
      <c r="D65" s="100">
        <f>C65*100/B65</f>
        <v>100</v>
      </c>
    </row>
    <row r="66" spans="1:4" ht="23.25">
      <c r="A66" s="35" t="s">
        <v>54</v>
      </c>
      <c r="B66" s="17"/>
      <c r="C66" s="17"/>
      <c r="D66" s="98"/>
    </row>
    <row r="67" spans="1:4" ht="42.75">
      <c r="A67" s="36" t="s">
        <v>55</v>
      </c>
      <c r="B67" s="17"/>
      <c r="C67" s="17"/>
      <c r="D67" s="98"/>
    </row>
    <row r="68" spans="1:4" ht="23.25">
      <c r="A68" s="37" t="s">
        <v>56</v>
      </c>
      <c r="B68" s="9"/>
      <c r="C68" s="9"/>
      <c r="D68" s="99"/>
    </row>
    <row r="69" spans="1:4" ht="23.25">
      <c r="A69" s="38" t="s">
        <v>57</v>
      </c>
      <c r="B69" s="6"/>
      <c r="C69" s="6"/>
      <c r="D69" s="108"/>
    </row>
    <row r="70" spans="1:4" ht="23.25">
      <c r="A70" s="38"/>
      <c r="B70" s="6"/>
      <c r="C70" s="6"/>
      <c r="D70" s="108"/>
    </row>
    <row r="71" spans="1:4" ht="23.25">
      <c r="A71" s="33" t="s">
        <v>58</v>
      </c>
      <c r="B71" s="8">
        <f t="shared" ref="B71:C71" si="13">B72+B75+B76+B77+B78</f>
        <v>300</v>
      </c>
      <c r="C71" s="8">
        <f t="shared" si="13"/>
        <v>2215</v>
      </c>
      <c r="D71" s="101">
        <f>C71*100/B71</f>
        <v>738.33333333333337</v>
      </c>
    </row>
    <row r="72" spans="1:4" ht="23.25">
      <c r="A72" s="39" t="s">
        <v>59</v>
      </c>
      <c r="B72" s="66">
        <v>300</v>
      </c>
      <c r="C72" s="66">
        <v>2215</v>
      </c>
      <c r="D72" s="109">
        <f>C72*100/B72</f>
        <v>738.33333333333337</v>
      </c>
    </row>
    <row r="73" spans="1:4" ht="23.25">
      <c r="A73" s="39" t="s">
        <v>60</v>
      </c>
      <c r="B73" s="17"/>
      <c r="C73" s="17"/>
      <c r="D73" s="98"/>
    </row>
    <row r="74" spans="1:4" ht="23.25">
      <c r="A74" s="39" t="s">
        <v>61</v>
      </c>
      <c r="B74" s="17"/>
      <c r="C74" s="17"/>
      <c r="D74" s="98"/>
    </row>
    <row r="75" spans="1:4" ht="23.25">
      <c r="A75" s="39" t="s">
        <v>62</v>
      </c>
      <c r="B75" s="17"/>
      <c r="C75" s="17"/>
      <c r="D75" s="98"/>
    </row>
    <row r="76" spans="1:4" ht="23.25">
      <c r="A76" s="39" t="s">
        <v>63</v>
      </c>
      <c r="B76" s="17"/>
      <c r="C76" s="17"/>
      <c r="D76" s="98"/>
    </row>
    <row r="77" spans="1:4" ht="23.25">
      <c r="A77" s="40" t="s">
        <v>64</v>
      </c>
      <c r="B77" s="7"/>
      <c r="C77" s="7"/>
      <c r="D77" s="105"/>
    </row>
    <row r="78" spans="1:4" ht="23.25">
      <c r="A78" s="39" t="s">
        <v>65</v>
      </c>
      <c r="B78" s="9"/>
      <c r="C78" s="9"/>
      <c r="D78" s="99"/>
    </row>
    <row r="79" spans="1:4" ht="23.25">
      <c r="A79" s="33" t="s">
        <v>66</v>
      </c>
      <c r="B79" s="67"/>
      <c r="C79" s="67"/>
      <c r="D79" s="110"/>
    </row>
    <row r="80" spans="1:4" ht="23.25">
      <c r="A80" s="15" t="s">
        <v>67</v>
      </c>
      <c r="B80" s="17"/>
      <c r="C80" s="17"/>
      <c r="D80" s="98"/>
    </row>
    <row r="81" spans="1:4" ht="23.25">
      <c r="A81" s="15" t="s">
        <v>68</v>
      </c>
      <c r="B81" s="17"/>
      <c r="C81" s="17"/>
      <c r="D81" s="98"/>
    </row>
    <row r="82" spans="1:4" ht="23.25">
      <c r="A82" s="15" t="s">
        <v>69</v>
      </c>
      <c r="B82" s="17"/>
      <c r="C82" s="17"/>
      <c r="D82" s="98"/>
    </row>
    <row r="83" spans="1:4" ht="23.25">
      <c r="A83" s="15" t="s">
        <v>70</v>
      </c>
      <c r="B83" s="68"/>
      <c r="C83" s="68"/>
      <c r="D83" s="111"/>
    </row>
    <row r="84" spans="1:4" ht="23.25">
      <c r="A84" s="15" t="s">
        <v>71</v>
      </c>
      <c r="B84" s="68"/>
      <c r="C84" s="68"/>
      <c r="D84" s="111"/>
    </row>
    <row r="85" spans="1:4" ht="23.25">
      <c r="A85" s="15" t="s">
        <v>72</v>
      </c>
      <c r="B85" s="68"/>
      <c r="C85" s="68"/>
      <c r="D85" s="111"/>
    </row>
    <row r="86" spans="1:4" ht="23.25">
      <c r="A86" s="15" t="s">
        <v>73</v>
      </c>
      <c r="B86" s="68"/>
      <c r="C86" s="68"/>
      <c r="D86" s="111"/>
    </row>
    <row r="87" spans="1:4" ht="23.25">
      <c r="A87" s="15" t="s">
        <v>74</v>
      </c>
      <c r="B87" s="68"/>
      <c r="C87" s="68"/>
      <c r="D87" s="111"/>
    </row>
    <row r="88" spans="1:4" ht="23.25">
      <c r="A88" s="15" t="s">
        <v>75</v>
      </c>
      <c r="B88" s="68"/>
      <c r="C88" s="68"/>
      <c r="D88" s="111"/>
    </row>
    <row r="89" spans="1:4" ht="24.75" customHeight="1">
      <c r="A89" s="15" t="s">
        <v>76</v>
      </c>
      <c r="B89" s="68"/>
      <c r="C89" s="68"/>
      <c r="D89" s="111"/>
    </row>
    <row r="90" spans="1:4" ht="23.25">
      <c r="A90" s="33" t="s">
        <v>77</v>
      </c>
      <c r="B90" s="69"/>
      <c r="C90" s="69"/>
      <c r="D90" s="112"/>
    </row>
    <row r="91" spans="1:4" ht="26.25" customHeight="1">
      <c r="A91" s="41" t="s">
        <v>78</v>
      </c>
      <c r="B91" s="68"/>
      <c r="C91" s="68"/>
      <c r="D91" s="111"/>
    </row>
    <row r="92" spans="1:4" ht="23.25">
      <c r="A92" s="15" t="s">
        <v>79</v>
      </c>
      <c r="B92" s="68"/>
      <c r="C92" s="68"/>
      <c r="D92" s="111"/>
    </row>
    <row r="93" spans="1:4" ht="23.25">
      <c r="A93" s="41" t="s">
        <v>80</v>
      </c>
      <c r="B93" s="68"/>
      <c r="C93" s="68"/>
      <c r="D93" s="111"/>
    </row>
    <row r="94" spans="1:4" ht="23.25">
      <c r="A94" s="41" t="s">
        <v>81</v>
      </c>
      <c r="B94" s="68"/>
      <c r="C94" s="68"/>
      <c r="D94" s="111"/>
    </row>
    <row r="95" spans="1:4" ht="23.25">
      <c r="A95" s="15" t="s">
        <v>82</v>
      </c>
      <c r="B95" s="68"/>
      <c r="C95" s="68"/>
      <c r="D95" s="111"/>
    </row>
    <row r="96" spans="1:4" ht="23.25">
      <c r="A96" s="15" t="s">
        <v>83</v>
      </c>
      <c r="B96" s="68"/>
      <c r="C96" s="68"/>
      <c r="D96" s="111"/>
    </row>
    <row r="97" spans="1:4" ht="23.25">
      <c r="A97" s="15" t="s">
        <v>84</v>
      </c>
      <c r="B97" s="68"/>
      <c r="C97" s="68"/>
      <c r="D97" s="111"/>
    </row>
    <row r="98" spans="1:4" ht="23.25">
      <c r="A98" s="15" t="s">
        <v>85</v>
      </c>
      <c r="B98" s="68"/>
      <c r="C98" s="68"/>
      <c r="D98" s="111"/>
    </row>
    <row r="99" spans="1:4" ht="42">
      <c r="A99" s="20" t="s">
        <v>86</v>
      </c>
      <c r="B99" s="70">
        <f t="shared" ref="B99" si="14">B100</f>
        <v>100000</v>
      </c>
      <c r="C99" s="70">
        <f>C100</f>
        <v>105826</v>
      </c>
      <c r="D99" s="113">
        <f>C99*100/B99</f>
        <v>105.82599999999999</v>
      </c>
    </row>
    <row r="100" spans="1:4" ht="42.75" customHeight="1">
      <c r="A100" s="42" t="s">
        <v>87</v>
      </c>
      <c r="B100" s="116">
        <v>100000</v>
      </c>
      <c r="C100" s="116">
        <v>105826</v>
      </c>
      <c r="D100" s="111">
        <f>C100*100/B100</f>
        <v>105.82599999999999</v>
      </c>
    </row>
    <row r="101" spans="1:4" ht="23.25">
      <c r="A101" s="43"/>
      <c r="B101" s="68">
        <v>240</v>
      </c>
      <c r="C101" s="68">
        <v>256</v>
      </c>
      <c r="D101" s="111">
        <f>C101*100/B101</f>
        <v>106.66666666666667</v>
      </c>
    </row>
    <row r="102" spans="1:4" ht="23.25" customHeight="1">
      <c r="A102" s="44" t="s">
        <v>88</v>
      </c>
      <c r="B102" s="68"/>
      <c r="C102" s="68"/>
      <c r="D102" s="111"/>
    </row>
    <row r="103" spans="1:4" ht="27.75" customHeight="1">
      <c r="A103" s="84" t="s">
        <v>89</v>
      </c>
      <c r="B103" s="83">
        <v>60</v>
      </c>
      <c r="C103" s="83">
        <f>C104</f>
        <v>189</v>
      </c>
      <c r="D103" s="112">
        <f>C103*100/B103</f>
        <v>315</v>
      </c>
    </row>
    <row r="104" spans="1:4" ht="23.25">
      <c r="A104" s="45" t="s">
        <v>90</v>
      </c>
      <c r="B104" s="68">
        <v>60</v>
      </c>
      <c r="C104" s="68">
        <v>189</v>
      </c>
      <c r="D104" s="111">
        <f>C104*100/B104</f>
        <v>315</v>
      </c>
    </row>
    <row r="105" spans="1:4" ht="63.75">
      <c r="A105" s="45" t="s">
        <v>91</v>
      </c>
      <c r="B105" s="68"/>
      <c r="C105" s="68"/>
      <c r="D105" s="111"/>
    </row>
    <row r="106" spans="1:4" ht="23.25">
      <c r="A106" s="45" t="s">
        <v>92</v>
      </c>
      <c r="B106" s="68"/>
      <c r="C106" s="68"/>
      <c r="D106" s="111"/>
    </row>
    <row r="107" spans="1:4" ht="23.25">
      <c r="A107" s="46" t="s">
        <v>93</v>
      </c>
      <c r="B107" s="69"/>
      <c r="C107" s="69"/>
      <c r="D107" s="112"/>
    </row>
    <row r="108" spans="1:4" ht="23.25" customHeight="1">
      <c r="A108" s="47" t="s">
        <v>94</v>
      </c>
      <c r="B108" s="68"/>
      <c r="C108" s="68"/>
      <c r="D108" s="111"/>
    </row>
    <row r="109" spans="1:4" ht="23.25">
      <c r="A109" s="48" t="s">
        <v>95</v>
      </c>
      <c r="B109" s="68"/>
      <c r="C109" s="68"/>
      <c r="D109" s="111"/>
    </row>
    <row r="110" spans="1:4" ht="21">
      <c r="A110" s="50" t="s">
        <v>115</v>
      </c>
    </row>
    <row r="111" spans="1:4" ht="21">
      <c r="A111" s="50"/>
    </row>
    <row r="112" spans="1:4" s="121" customFormat="1" ht="20.25">
      <c r="A112" s="118"/>
      <c r="B112" s="119"/>
      <c r="C112" s="119"/>
      <c r="D112" s="120"/>
    </row>
    <row r="113" spans="1:4" s="121" customFormat="1" ht="20.25">
      <c r="A113" s="118" t="s">
        <v>105</v>
      </c>
      <c r="B113" s="119"/>
      <c r="C113" s="119"/>
      <c r="D113" s="120"/>
    </row>
    <row r="114" spans="1:4" s="121" customFormat="1" ht="26.25" customHeight="1">
      <c r="A114" s="118" t="s">
        <v>106</v>
      </c>
      <c r="B114" s="119"/>
      <c r="C114" s="119"/>
      <c r="D114" s="120"/>
    </row>
    <row r="115" spans="1:4" s="121" customFormat="1" ht="26.25" customHeight="1">
      <c r="A115" s="118" t="s">
        <v>107</v>
      </c>
      <c r="B115" s="119"/>
      <c r="C115" s="119"/>
      <c r="D115" s="120"/>
    </row>
    <row r="116" spans="1:4" s="121" customFormat="1" ht="20.25">
      <c r="A116" s="118" t="s">
        <v>108</v>
      </c>
      <c r="B116" s="119"/>
      <c r="C116" s="119"/>
      <c r="D116" s="120"/>
    </row>
    <row r="117" spans="1:4" s="121" customFormat="1" ht="20.25">
      <c r="A117" s="118" t="s">
        <v>109</v>
      </c>
      <c r="B117" s="119"/>
      <c r="C117" s="119"/>
      <c r="D117" s="120"/>
    </row>
    <row r="118" spans="1:4" s="121" customFormat="1" ht="20.25">
      <c r="A118" s="118" t="s">
        <v>110</v>
      </c>
      <c r="B118" s="119"/>
      <c r="C118" s="119"/>
      <c r="D118" s="120"/>
    </row>
    <row r="119" spans="1:4" s="121" customFormat="1" ht="20.25">
      <c r="A119" s="118" t="s">
        <v>111</v>
      </c>
      <c r="B119" s="119"/>
      <c r="C119" s="119"/>
      <c r="D119" s="120"/>
    </row>
    <row r="120" spans="1:4" s="121" customFormat="1" ht="29.25" customHeight="1">
      <c r="A120" s="118" t="s">
        <v>112</v>
      </c>
      <c r="B120" s="119"/>
      <c r="C120" s="119"/>
      <c r="D120" s="120"/>
    </row>
    <row r="121" spans="1:4" s="121" customFormat="1" ht="20.25">
      <c r="A121" s="118"/>
      <c r="B121" s="119"/>
      <c r="C121" s="119"/>
      <c r="D121" s="120"/>
    </row>
    <row r="122" spans="1:4" s="121" customFormat="1" ht="20.25">
      <c r="A122" s="118"/>
      <c r="B122" s="119"/>
      <c r="C122" s="119"/>
      <c r="D122" s="120"/>
    </row>
    <row r="123" spans="1:4" s="121" customFormat="1" ht="20.25">
      <c r="A123" s="118" t="s">
        <v>113</v>
      </c>
      <c r="B123" s="119"/>
      <c r="C123" s="119"/>
      <c r="D123" s="120"/>
    </row>
    <row r="124" spans="1:4" s="121" customFormat="1" ht="20.25">
      <c r="A124" s="118" t="s">
        <v>114</v>
      </c>
      <c r="B124" s="119"/>
      <c r="C124" s="119"/>
      <c r="D124" s="120"/>
    </row>
    <row r="125" spans="1:4" s="121" customFormat="1" ht="20.25">
      <c r="A125" s="118"/>
      <c r="B125" s="122"/>
      <c r="C125" s="122"/>
      <c r="D125" s="123"/>
    </row>
    <row r="126" spans="1:4" s="121" customFormat="1" ht="20.25">
      <c r="A126" s="118"/>
      <c r="B126" s="122"/>
      <c r="C126" s="122"/>
      <c r="D126" s="123"/>
    </row>
    <row r="127" spans="1:4" s="121" customFormat="1" ht="20.25">
      <c r="A127" s="118"/>
      <c r="B127" s="122"/>
      <c r="C127" s="122"/>
      <c r="D127" s="123"/>
    </row>
    <row r="128" spans="1:4" s="121" customFormat="1" ht="20.25">
      <c r="A128" s="118"/>
      <c r="B128" s="122"/>
      <c r="C128" s="122"/>
      <c r="D128" s="123"/>
    </row>
    <row r="129" spans="1:4" ht="21">
      <c r="A129" s="50"/>
      <c r="B129" s="72"/>
      <c r="C129" s="72"/>
      <c r="D129" s="115"/>
    </row>
    <row r="130" spans="1:4" ht="21">
      <c r="A130" s="50"/>
      <c r="B130" s="72"/>
      <c r="C130" s="72"/>
      <c r="D130" s="115"/>
    </row>
    <row r="131" spans="1:4" ht="21">
      <c r="A131" s="50"/>
      <c r="B131" s="72"/>
      <c r="C131" s="72"/>
      <c r="D131" s="115"/>
    </row>
    <row r="132" spans="1:4" ht="21">
      <c r="A132" s="50"/>
      <c r="B132" s="72"/>
      <c r="C132" s="72"/>
      <c r="D132" s="115"/>
    </row>
    <row r="133" spans="1:4" ht="21">
      <c r="A133" s="50"/>
      <c r="B133" s="72"/>
      <c r="C133" s="72"/>
      <c r="D133" s="115"/>
    </row>
    <row r="134" spans="1:4" ht="21">
      <c r="A134" s="50"/>
      <c r="B134" s="72"/>
      <c r="C134" s="72"/>
      <c r="D134" s="115"/>
    </row>
    <row r="135" spans="1:4" ht="21">
      <c r="A135" s="50"/>
      <c r="B135" s="72"/>
      <c r="C135" s="72"/>
      <c r="D135" s="115"/>
    </row>
    <row r="136" spans="1:4" ht="21">
      <c r="A136" s="50"/>
      <c r="B136" s="72"/>
      <c r="C136" s="72"/>
      <c r="D136" s="115"/>
    </row>
    <row r="137" spans="1:4" ht="21">
      <c r="A137" s="50"/>
      <c r="B137" s="72"/>
      <c r="C137" s="72"/>
      <c r="D137" s="115"/>
    </row>
    <row r="138" spans="1:4" ht="21">
      <c r="A138" s="50"/>
      <c r="B138" s="72"/>
      <c r="C138" s="72"/>
      <c r="D138" s="115"/>
    </row>
    <row r="139" spans="1:4" ht="21">
      <c r="A139" s="50"/>
      <c r="B139" s="72"/>
      <c r="C139" s="72"/>
      <c r="D139" s="115"/>
    </row>
    <row r="140" spans="1:4" ht="21">
      <c r="A140" s="50"/>
      <c r="B140" s="72"/>
      <c r="C140" s="72"/>
      <c r="D140" s="115"/>
    </row>
    <row r="141" spans="1:4" ht="21">
      <c r="A141" s="51"/>
      <c r="B141" s="72"/>
      <c r="C141" s="72"/>
      <c r="D141" s="115"/>
    </row>
    <row r="142" spans="1:4" ht="21">
      <c r="A142" s="51"/>
      <c r="B142" s="72"/>
      <c r="C142" s="72"/>
      <c r="D142" s="115"/>
    </row>
    <row r="143" spans="1:4" ht="21">
      <c r="A143" s="51"/>
      <c r="B143" s="72"/>
      <c r="C143" s="72"/>
      <c r="D143" s="115"/>
    </row>
    <row r="144" spans="1:4" ht="21">
      <c r="A144" s="51"/>
      <c r="B144" s="72"/>
      <c r="C144" s="72"/>
      <c r="D144" s="115"/>
    </row>
    <row r="145" spans="1:4" ht="21">
      <c r="A145" s="51"/>
      <c r="B145" s="72"/>
      <c r="C145" s="72"/>
      <c r="D145" s="115"/>
    </row>
    <row r="146" spans="1:4" ht="21">
      <c r="A146" s="51"/>
      <c r="B146" s="72"/>
      <c r="C146" s="72"/>
      <c r="D146" s="115"/>
    </row>
    <row r="147" spans="1:4" ht="21">
      <c r="A147" s="51"/>
      <c r="B147" s="72"/>
      <c r="C147" s="72"/>
      <c r="D147" s="115"/>
    </row>
    <row r="148" spans="1:4" ht="21">
      <c r="A148" s="51"/>
      <c r="B148" s="72"/>
      <c r="C148" s="72"/>
      <c r="D148" s="115"/>
    </row>
    <row r="149" spans="1:4" ht="21">
      <c r="A149" s="51"/>
      <c r="B149" s="72"/>
      <c r="C149" s="72"/>
      <c r="D149" s="115"/>
    </row>
    <row r="150" spans="1:4" ht="21">
      <c r="A150" s="51"/>
      <c r="B150" s="72"/>
      <c r="C150" s="72"/>
      <c r="D150" s="115"/>
    </row>
    <row r="151" spans="1:4" ht="21">
      <c r="A151" s="51"/>
      <c r="B151" s="72"/>
      <c r="C151" s="72"/>
      <c r="D151" s="115"/>
    </row>
    <row r="152" spans="1:4" ht="21">
      <c r="A152" s="51"/>
      <c r="B152" s="72"/>
      <c r="C152" s="72"/>
      <c r="D152" s="115"/>
    </row>
    <row r="153" spans="1:4" ht="21">
      <c r="A153" s="51"/>
      <c r="B153" s="72"/>
      <c r="C153" s="72"/>
      <c r="D153" s="115"/>
    </row>
    <row r="154" spans="1:4" ht="21">
      <c r="A154" s="51"/>
      <c r="B154" s="72"/>
      <c r="C154" s="72"/>
      <c r="D154" s="115"/>
    </row>
    <row r="155" spans="1:4" ht="21">
      <c r="A155" s="51"/>
      <c r="B155" s="72"/>
      <c r="C155" s="72"/>
      <c r="D155" s="115"/>
    </row>
    <row r="156" spans="1:4" ht="21">
      <c r="A156" s="51"/>
      <c r="B156" s="72"/>
      <c r="C156" s="72"/>
      <c r="D156" s="115"/>
    </row>
    <row r="157" spans="1:4" ht="21">
      <c r="A157" s="51"/>
      <c r="B157" s="72"/>
      <c r="C157" s="72"/>
      <c r="D157" s="115"/>
    </row>
    <row r="158" spans="1:4" ht="21">
      <c r="A158" s="51"/>
      <c r="B158" s="72"/>
      <c r="C158" s="72"/>
      <c r="D158" s="115"/>
    </row>
    <row r="159" spans="1:4" ht="21">
      <c r="A159" s="51"/>
      <c r="B159" s="72"/>
      <c r="C159" s="72"/>
      <c r="D159" s="115"/>
    </row>
    <row r="160" spans="1:4" ht="21">
      <c r="A160" s="51"/>
      <c r="B160" s="72"/>
      <c r="C160" s="72"/>
      <c r="D160" s="115"/>
    </row>
    <row r="161" spans="1:4" ht="21">
      <c r="A161" s="51"/>
      <c r="B161" s="72"/>
      <c r="C161" s="72"/>
      <c r="D161" s="115"/>
    </row>
    <row r="162" spans="1:4" ht="21">
      <c r="A162" s="51"/>
      <c r="B162" s="72"/>
      <c r="C162" s="72"/>
      <c r="D162" s="115"/>
    </row>
    <row r="163" spans="1:4" ht="21">
      <c r="A163" s="51"/>
      <c r="B163" s="72"/>
      <c r="C163" s="72"/>
      <c r="D163" s="115"/>
    </row>
    <row r="164" spans="1:4" ht="21">
      <c r="A164" s="51"/>
      <c r="B164" s="72"/>
      <c r="C164" s="72"/>
      <c r="D164" s="115"/>
    </row>
    <row r="165" spans="1:4" ht="21">
      <c r="A165" s="51"/>
      <c r="B165" s="72"/>
      <c r="C165" s="72"/>
      <c r="D165" s="115"/>
    </row>
    <row r="166" spans="1:4" ht="21">
      <c r="A166" s="51"/>
      <c r="B166" s="72"/>
      <c r="C166" s="72"/>
      <c r="D166" s="115"/>
    </row>
    <row r="167" spans="1:4" ht="21">
      <c r="A167" s="51"/>
      <c r="B167" s="72"/>
      <c r="C167" s="72"/>
      <c r="D167" s="115"/>
    </row>
    <row r="168" spans="1:4" ht="21">
      <c r="A168" s="51"/>
      <c r="B168" s="72"/>
      <c r="C168" s="72"/>
      <c r="D168" s="115"/>
    </row>
    <row r="169" spans="1:4" ht="21">
      <c r="A169" s="51"/>
      <c r="B169" s="72"/>
      <c r="C169" s="72"/>
      <c r="D169" s="115"/>
    </row>
    <row r="170" spans="1:4" ht="21">
      <c r="A170" s="51"/>
      <c r="B170" s="72"/>
      <c r="C170" s="72"/>
      <c r="D170" s="115"/>
    </row>
    <row r="171" spans="1:4" ht="21">
      <c r="A171" s="51"/>
      <c r="B171" s="72"/>
      <c r="C171" s="72"/>
      <c r="D171" s="115"/>
    </row>
    <row r="172" spans="1:4" ht="21">
      <c r="A172" s="51"/>
      <c r="B172" s="72"/>
      <c r="C172" s="72"/>
      <c r="D172" s="115"/>
    </row>
    <row r="173" spans="1:4" ht="21">
      <c r="A173" s="51"/>
      <c r="B173" s="72"/>
      <c r="C173" s="72"/>
      <c r="D173" s="115"/>
    </row>
    <row r="174" spans="1:4" ht="21">
      <c r="A174" s="51"/>
      <c r="B174" s="72"/>
      <c r="C174" s="72"/>
      <c r="D174" s="115"/>
    </row>
    <row r="175" spans="1:4" ht="21">
      <c r="A175" s="51"/>
      <c r="B175" s="72"/>
      <c r="C175" s="72"/>
      <c r="D175" s="115"/>
    </row>
    <row r="176" spans="1:4" ht="21">
      <c r="A176" s="51"/>
      <c r="B176" s="72"/>
      <c r="C176" s="72"/>
      <c r="D176" s="115"/>
    </row>
    <row r="177" spans="1:4" ht="21">
      <c r="A177" s="51"/>
      <c r="B177" s="72"/>
      <c r="C177" s="72"/>
      <c r="D177" s="115"/>
    </row>
    <row r="178" spans="1:4" ht="21">
      <c r="A178" s="51"/>
      <c r="B178" s="72"/>
      <c r="C178" s="72"/>
      <c r="D178" s="115"/>
    </row>
    <row r="179" spans="1:4" ht="21">
      <c r="A179" s="51"/>
      <c r="B179" s="72"/>
      <c r="C179" s="72"/>
      <c r="D179" s="115"/>
    </row>
    <row r="180" spans="1:4" ht="21">
      <c r="A180" s="51"/>
      <c r="B180" s="72"/>
      <c r="C180" s="72"/>
      <c r="D180" s="115"/>
    </row>
    <row r="181" spans="1:4" ht="21">
      <c r="A181" s="51"/>
      <c r="B181" s="72"/>
      <c r="C181" s="72"/>
      <c r="D181" s="115"/>
    </row>
    <row r="182" spans="1:4" ht="21">
      <c r="A182" s="51"/>
      <c r="B182" s="72"/>
      <c r="C182" s="72"/>
      <c r="D182" s="115"/>
    </row>
    <row r="183" spans="1:4" ht="21">
      <c r="A183" s="51"/>
      <c r="B183" s="72"/>
      <c r="C183" s="72"/>
      <c r="D183" s="115"/>
    </row>
    <row r="184" spans="1:4" ht="21">
      <c r="A184" s="51"/>
      <c r="B184" s="72"/>
      <c r="C184" s="72"/>
      <c r="D184" s="115"/>
    </row>
    <row r="185" spans="1:4" ht="21">
      <c r="A185" s="51"/>
      <c r="B185" s="72"/>
      <c r="C185" s="72"/>
      <c r="D185" s="115"/>
    </row>
    <row r="186" spans="1:4" ht="21">
      <c r="A186" s="51"/>
      <c r="B186" s="72"/>
      <c r="C186" s="72"/>
      <c r="D186" s="115"/>
    </row>
    <row r="187" spans="1:4" ht="21">
      <c r="A187" s="51"/>
      <c r="B187" s="72"/>
      <c r="C187" s="72"/>
      <c r="D187" s="115"/>
    </row>
    <row r="188" spans="1:4" ht="21">
      <c r="A188" s="51"/>
      <c r="B188" s="72"/>
      <c r="C188" s="72"/>
      <c r="D188" s="115"/>
    </row>
    <row r="189" spans="1:4" ht="21">
      <c r="A189" s="51"/>
      <c r="B189" s="72"/>
      <c r="C189" s="72"/>
      <c r="D189" s="115"/>
    </row>
    <row r="190" spans="1:4" ht="21">
      <c r="A190" s="51"/>
      <c r="B190" s="72"/>
      <c r="C190" s="72"/>
      <c r="D190" s="115"/>
    </row>
    <row r="191" spans="1:4" ht="21">
      <c r="A191" s="51"/>
      <c r="B191" s="72"/>
      <c r="C191" s="72"/>
      <c r="D191" s="115"/>
    </row>
    <row r="192" spans="1:4" ht="21">
      <c r="A192" s="51"/>
      <c r="B192" s="72"/>
      <c r="C192" s="72"/>
      <c r="D192" s="115"/>
    </row>
    <row r="193" spans="1:4" ht="21">
      <c r="A193" s="51"/>
      <c r="B193" s="72"/>
      <c r="C193" s="72"/>
      <c r="D193" s="115"/>
    </row>
    <row r="194" spans="1:4" ht="21">
      <c r="A194" s="51"/>
      <c r="B194" s="72"/>
      <c r="C194" s="72"/>
      <c r="D194" s="115"/>
    </row>
    <row r="195" spans="1:4" ht="21">
      <c r="A195" s="51"/>
      <c r="B195" s="72"/>
      <c r="C195" s="72"/>
      <c r="D195" s="115"/>
    </row>
    <row r="196" spans="1:4" ht="21">
      <c r="A196" s="51"/>
      <c r="B196" s="72"/>
      <c r="C196" s="72"/>
      <c r="D196" s="115"/>
    </row>
    <row r="197" spans="1:4" ht="21">
      <c r="A197" s="51"/>
      <c r="B197" s="72"/>
      <c r="C197" s="72"/>
      <c r="D197" s="115"/>
    </row>
    <row r="198" spans="1:4" ht="21">
      <c r="A198" s="51"/>
      <c r="B198" s="72"/>
      <c r="C198" s="72"/>
      <c r="D198" s="115"/>
    </row>
    <row r="199" spans="1:4" ht="21">
      <c r="A199" s="51"/>
      <c r="B199" s="72"/>
      <c r="C199" s="72"/>
      <c r="D199" s="115"/>
    </row>
    <row r="200" spans="1:4" ht="21">
      <c r="A200" s="51"/>
      <c r="B200" s="72"/>
      <c r="C200" s="72"/>
      <c r="D200" s="115"/>
    </row>
    <row r="201" spans="1:4" ht="21">
      <c r="A201" s="51"/>
      <c r="B201" s="72"/>
      <c r="C201" s="72"/>
      <c r="D201" s="115"/>
    </row>
    <row r="202" spans="1:4" ht="21">
      <c r="A202" s="51"/>
      <c r="B202" s="72"/>
      <c r="C202" s="72"/>
      <c r="D202" s="115"/>
    </row>
    <row r="203" spans="1:4" ht="21">
      <c r="A203" s="51"/>
      <c r="B203" s="72"/>
      <c r="C203" s="72"/>
      <c r="D203" s="115"/>
    </row>
    <row r="204" spans="1:4" ht="21">
      <c r="A204" s="51"/>
      <c r="B204" s="72"/>
      <c r="C204" s="72"/>
      <c r="D204" s="115"/>
    </row>
    <row r="205" spans="1:4" ht="21">
      <c r="A205" s="51"/>
      <c r="B205" s="72"/>
      <c r="C205" s="72"/>
      <c r="D205" s="115"/>
    </row>
    <row r="206" spans="1:4" ht="21">
      <c r="A206" s="51"/>
      <c r="B206" s="72"/>
      <c r="C206" s="72"/>
      <c r="D206" s="115"/>
    </row>
    <row r="207" spans="1:4" ht="21">
      <c r="A207" s="51"/>
      <c r="B207" s="72"/>
      <c r="C207" s="72"/>
      <c r="D207" s="115"/>
    </row>
    <row r="208" spans="1:4" ht="21">
      <c r="A208" s="51"/>
      <c r="B208" s="72"/>
      <c r="C208" s="72"/>
      <c r="D208" s="115"/>
    </row>
  </sheetData>
  <mergeCells count="2">
    <mergeCell ref="A1:D1"/>
    <mergeCell ref="A2:D2"/>
  </mergeCells>
  <pageMargins left="0.5118110236220472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สรุปงบกรมฯ</vt:lpstr>
      <vt:lpstr>สรุปงบกรมฯ!Print_Titles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UserXP</cp:lastModifiedBy>
  <cp:lastPrinted>2016-09-21T09:50:11Z</cp:lastPrinted>
  <dcterms:created xsi:type="dcterms:W3CDTF">2015-06-05T09:23:00Z</dcterms:created>
  <dcterms:modified xsi:type="dcterms:W3CDTF">2016-09-22T03:45:33Z</dcterms:modified>
</cp:coreProperties>
</file>