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0" windowWidth="15600" windowHeight="7560" firstSheet="1" activeTab="1"/>
  </bookViews>
  <sheets>
    <sheet name="เป้าหมายต้นปี" sheetId="30" r:id="rId1"/>
    <sheet name="สรุปผลการดำเนินงาน" sheetId="10" r:id="rId2"/>
    <sheet name="การเบิกจ่ายเงินงบประมาณ" sheetId="31" r:id="rId3"/>
  </sheets>
  <definedNames>
    <definedName name="_xlnm.Print_Titles" localSheetId="1">สรุปผลการดำเนินงาน!$A:$E,สรุปผลการดำเนินงาน!$4:$5</definedName>
  </definedNames>
  <calcPr calcId="125725"/>
</workbook>
</file>

<file path=xl/calcChain.xml><?xml version="1.0" encoding="utf-8"?>
<calcChain xmlns="http://schemas.openxmlformats.org/spreadsheetml/2006/main">
  <c r="C8" i="31"/>
  <c r="E21" i="30" l="1"/>
  <c r="E20" s="1"/>
  <c r="E9"/>
  <c r="E8" s="1"/>
  <c r="E7" s="1"/>
  <c r="E5" l="1"/>
  <c r="E6"/>
</calcChain>
</file>

<file path=xl/sharedStrings.xml><?xml version="1.0" encoding="utf-8"?>
<sst xmlns="http://schemas.openxmlformats.org/spreadsheetml/2006/main" count="136" uniqueCount="96">
  <si>
    <t>(คน)</t>
  </si>
  <si>
    <t>เข้าฝึก</t>
  </si>
  <si>
    <t xml:space="preserve"> </t>
  </si>
  <si>
    <t>ศูนย์พัฒนาฝีมือแรงงานจังหวัดลพบุรี</t>
  </si>
  <si>
    <t>กิจกรรม</t>
  </si>
  <si>
    <t>เป้าหมาย</t>
  </si>
  <si>
    <t>รวมทุกผลผลิต(ไม่นับรวม พ.ร.บ.)</t>
  </si>
  <si>
    <t xml:space="preserve"> การดำเนินงานทั้งปี(คน)</t>
  </si>
  <si>
    <t xml:space="preserve">               มีรายได้ที่แท้จริงสูงขึ้น</t>
  </si>
  <si>
    <t>ร้อยละ</t>
  </si>
  <si>
    <t>กิจกรรม  ทดสอบมาตรฐานฝีมือแรงงาน</t>
  </si>
  <si>
    <t xml:space="preserve"> - รับรองหลักสูตร และค่าใช้จ่ายในการฝึกอบรมฝีมือแรงงานของ</t>
  </si>
  <si>
    <t xml:space="preserve"> - พัฒนาขีดความสามารถด้านภาษาให้แก่แรงงานไทยเพื่อรองรับประชาคมอาเซียน</t>
  </si>
  <si>
    <t xml:space="preserve"> - ฝึกอบรมผู้ประกอบอาหารรองรับครัวไทยสู่ครัวโลก</t>
  </si>
  <si>
    <t>ของตลาดแรงงาน และการประกอบอาชีพ</t>
  </si>
  <si>
    <t>กิจกรรม  พัฒนาฝีมือเพื่อเพิ่มโอกาสในการประกอบอาชีพ</t>
  </si>
  <si>
    <t>กิจกรรม  พัฒนา/ส่งเสริมการประกอบอาชีพอิสระ</t>
  </si>
  <si>
    <t>กิจกรรม : ส่งเสริมและสนับสนุนให้สถานประกอบกิจการดำเนินการฝึกอบรม</t>
  </si>
  <si>
    <t>ฝีมือแรงงานตามพระราชบัญญัติส่งเสริมการพัฒนาฝีมือแรงงาน พ.ศ. 2545</t>
  </si>
  <si>
    <t xml:space="preserve">กิจกรรม :ยกระดับทักษะฝีมือแรงงานให้มีศักยภาพและผลิตภาพเพื่อการแข่งขัน </t>
  </si>
  <si>
    <t>ด้านการฝึก</t>
  </si>
  <si>
    <t>ด้านการทดสอบฯ</t>
  </si>
  <si>
    <t xml:space="preserve">เป้าหมายการพัฒนาฝีมือแรงงานประจำปีงบประมาณ 2558 </t>
  </si>
  <si>
    <t>เป้าหมายทั้งสิ้น</t>
  </si>
  <si>
    <t>1.1 ผลผลิต  เพิ่มประสิทธิภาพของแรงงานรองรับประชาคมอาเซียน</t>
  </si>
  <si>
    <t>ที่ดำเนินการ</t>
  </si>
  <si>
    <t xml:space="preserve"> - พัฒนาศักยภาพแรงงานไทยเพื่อส่งเสริมความสามารถของภาคบริการและการท่องเที่ยว</t>
  </si>
  <si>
    <t>สปก.31 แห่ง</t>
  </si>
  <si>
    <t>จ้างที่ปรึกษา</t>
  </si>
  <si>
    <t xml:space="preserve">กิจกรรม พัฒนาศักยภาพแรงงานเพื่อรองรับการจ่ายค่าจ้างตามมาตรฐานฝีมือแรงงาน </t>
  </si>
  <si>
    <t>ยกระดับ 30 ชม.</t>
  </si>
  <si>
    <t>ฝึกอาชีพเสริม</t>
  </si>
  <si>
    <t>ทดสอบฯ</t>
  </si>
  <si>
    <t>ยกระดับ</t>
  </si>
  <si>
    <t>อาชีพเสริม</t>
  </si>
  <si>
    <t>เตรียมฯ</t>
  </si>
  <si>
    <t xml:space="preserve">ฝึกอบรม+ทดสอบฯ </t>
  </si>
  <si>
    <t>ใน 35 สาขา</t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</si>
  <si>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 เพิ่มขีดความสามารถของแรงงานรองรับประชาคมอาเซียน</t>
    </r>
  </si>
  <si>
    <t>แรงงาน และการประกอบอาชีพ</t>
  </si>
  <si>
    <t xml:space="preserve">  สู่รายได้และการแข่งขัน</t>
  </si>
  <si>
    <t xml:space="preserve">  อาเซี่ยน</t>
  </si>
  <si>
    <t xml:space="preserve">     พระราชบัญญัติส่งเสริมการพัฒนาฝีมือแรงงาน พ.ศ. 2545</t>
  </si>
  <si>
    <t>กิจกรรม : ส่งเสริมและสนับสนุนให้สถานประกอบกิจการดำเนินการฝึกอบรม ฝีมือแรงงานตาม</t>
  </si>
  <si>
    <t>2. งบยุทธศาสตร์จังหวัด:โครงการยกระดับความสามารถในการสื่อสารภาษา</t>
  </si>
  <si>
    <t xml:space="preserve">ต่างประเทศของแรงงานไทยในจังหวัดลพบุรี </t>
  </si>
  <si>
    <t>งบกรมพัฒนาฝีมือแรงงาน : รวมทุกผลผลิต(นับรวม พ.ร.บ.)</t>
  </si>
  <si>
    <t xml:space="preserve"> - เพิ่มศักยภาพแรงงานไทยขับเคลื่อนการแข่งขันของภาคอุตสาหกรรมในการเข้าสู่ประชาคม</t>
  </si>
  <si>
    <t>1.2 โครงการฝึกอบรมฝีมือแรงงานตามโครงการอันเนื่องมาจากพระราชดำริ</t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</si>
  <si>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 ฝึกอาชีพแรงงานกลุ่มเฉพาะ(ทหารฯ ผู้ต้องขัง ผู้พิการ ผู้สูงอายุ)</t>
    </r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</si>
  <si>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 จัดตั้งศูนย์ทดสอบมาตรฐานฝีมือแรงงานในสถานประกอบกิจการเทิดไท้พระบิดาแห่ง</t>
    </r>
  </si>
  <si>
    <t xml:space="preserve">        มาตรฐานไทย (จัดตั้งศูนย์ทดสอบมาตรฐานฝีมือแรงงานแห่งชาติ)</t>
  </si>
  <si>
    <t>1.3 ผลผลิต พัฒนาศักยภาพฝีมือแรงงานทั้งระบบให้สอดคล้องกับความต้องการของตลาด</t>
  </si>
  <si>
    <t xml:space="preserve">                        วันที่ 23 กันยายน 2557</t>
  </si>
  <si>
    <t xml:space="preserve">แนวทางดำเนินงาน </t>
  </si>
  <si>
    <t>ตามตาราง (ข้อที่1)</t>
  </si>
  <si>
    <t>ข้อ 4.1</t>
  </si>
  <si>
    <t>ข้อ 4.2</t>
  </si>
  <si>
    <t>ข้อ 4.3(1)</t>
  </si>
  <si>
    <t>ข้อ 4.6</t>
  </si>
  <si>
    <t>ข้อ 4.7</t>
  </si>
  <si>
    <t>ข้อ 4.8</t>
  </si>
  <si>
    <t>ข้อ 2.2(4)</t>
  </si>
  <si>
    <t>ข้อ 2.2(1)</t>
  </si>
  <si>
    <t>ข้อ 2.2(6)</t>
  </si>
  <si>
    <t>ข้อ 2.2(7)</t>
  </si>
  <si>
    <t>ข้อ 3.3</t>
  </si>
  <si>
    <t>ข้อ 3.4</t>
  </si>
  <si>
    <t xml:space="preserve">   สถานประกอบกิจการ    31    แห่ง</t>
  </si>
  <si>
    <t>1. โครงการ ฝึกอบรมฝีมือแรงงานรองรับระบบขนส่งบริการโลจิสติกส์ และการก่อสร้าง</t>
  </si>
  <si>
    <t>2. ผลผลิต  การพัฒนาฝีมือแรงงานรองรับประชาคมอาเซียน</t>
  </si>
  <si>
    <t>กิจกรรม  ฝึกอบรมฝีมือแรงงานรองรับภาคอุตสาหกรรมในการเข้าสู่ประชาคมอาเซียน</t>
  </si>
  <si>
    <r>
      <t xml:space="preserve"> - อบรมความสามารถด้านภาษาให้แก่แรงงานไทยเพื่อรองรับประชาคมอาเซียน </t>
    </r>
    <r>
      <rPr>
        <b/>
        <sz val="13"/>
        <rFont val="TH SarabunPSK"/>
        <family val="2"/>
      </rPr>
      <t>(30 ชม.)</t>
    </r>
  </si>
  <si>
    <r>
      <t xml:space="preserve"> - ฝึกอบรมผู้ประกอบอาหารรองรับครัวไทยสู่ครัวโลก</t>
    </r>
    <r>
      <rPr>
        <b/>
        <sz val="13"/>
        <rFont val="TH SarabunPSK"/>
        <family val="2"/>
      </rPr>
      <t xml:space="preserve"> ( 30 ชม.)</t>
    </r>
  </si>
  <si>
    <r>
      <t xml:space="preserve"> - ฝึกอบรมฝีมือแรงงานส่งเสริมศักยภาพอุตสาหกรรมยานยนต์และชิ้นส่วน </t>
    </r>
    <r>
      <rPr>
        <b/>
        <sz val="13"/>
        <rFont val="TH SarabunPSK"/>
        <family val="2"/>
      </rPr>
      <t>(18-30 ชม.)</t>
    </r>
  </si>
  <si>
    <t xml:space="preserve"> - ฝึกอบรมฝีมือแรงงานไทยเพื่อส่งเสริมความสามารถของภาคบริการและการท่องเที่ยว</t>
  </si>
  <si>
    <r>
      <t xml:space="preserve">   </t>
    </r>
    <r>
      <rPr>
        <b/>
        <sz val="13"/>
        <rFont val="TH SarabunPSK"/>
        <family val="2"/>
      </rPr>
      <t>(ยกระดับ 18-60 ชม., อาชีพเสริม 18-30 ชม.)</t>
    </r>
  </si>
  <si>
    <r>
      <t xml:space="preserve"> - พัฒนาบุคลากรด้านการท่องเที่ยวให้ได้มาตรฐานสมรรถนะร่วมวิชาชีพการท่องเที่ยวอาเซียน</t>
    </r>
    <r>
      <rPr>
        <b/>
        <sz val="13"/>
        <rFont val="TH SarabunPSK"/>
        <family val="2"/>
      </rPr>
      <t>(24-34 ชม.)</t>
    </r>
    <r>
      <rPr>
        <sz val="13"/>
        <rFont val="TH SarabunPSK"/>
        <family val="2"/>
      </rPr>
      <t xml:space="preserve"> </t>
    </r>
  </si>
  <si>
    <t xml:space="preserve"> - ฝึกอบรมฝีมือแรงงานไทยขับเคลื่อนการแข่งขันของภาคอุตสาหกรรม </t>
  </si>
  <si>
    <t xml:space="preserve">  (เตรียมฯ 280 - 840 ชม., ยกระดับฯ 18-60 ชม.)</t>
  </si>
  <si>
    <t>3. โครงการพัฒนาฝีมือแรงงานร่วมเทิดทูนสถาบันพระมหากษัตริย์</t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</si>
  <si>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 ฝึกอาชีพแรงงานกลุ่มเฉพาะ(ทหารฯ ผู้ต้องขัง ผู้พิการ ผู้สูงอายุ)</t>
    </r>
    <r>
      <rPr>
        <b/>
        <sz val="13"/>
        <rFont val="TH SarabunPSK"/>
        <family val="2"/>
      </rPr>
      <t>(30 ชม.)</t>
    </r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</si>
  <si>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 จัดตั้งศูนย์ทดสอบมาตรฐานฝีมือแรงงานแห่งชาติ</t>
    </r>
  </si>
  <si>
    <t>รายการ : พัฒนาศักยภาพแรงงานเพื่อรองรับการจ่ายค่าจ้างตามมาตรฐานฝีมือแรงงาน</t>
  </si>
  <si>
    <t>แผน/ผลการดำเนินงานปีงบประมาณ  2559</t>
  </si>
  <si>
    <t>ผลการเบิกจ่ายเงินงบประมาณปี 2559</t>
  </si>
  <si>
    <t xml:space="preserve"> (บาท)</t>
  </si>
  <si>
    <t>(บาท)</t>
  </si>
  <si>
    <t>งบประมาณที่ได้รับทั้งหมด</t>
  </si>
  <si>
    <t>ผลการเบิกจ่าย</t>
  </si>
  <si>
    <t>2 แห่ง</t>
  </si>
  <si>
    <t>3 แห่ง</t>
  </si>
  <si>
    <t>5. โครงการเพิ่มผลิตภาพแรงงานไทย</t>
  </si>
  <si>
    <t>4. ผลผลิต พัฒนาศักยภาพฝีมือแรงงานทั้งระบบให้สอดคล้องกับความต้องการ</t>
  </si>
  <si>
    <t>ระหว่างวันที่ 1 ตุลาคม - 31 มีนาคม 2559</t>
  </si>
  <si>
    <t>ระหว่าง 1 ตุลาคม 2558 -  30 เมษายน 2559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</si>
</sst>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27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b/>
      <u/>
      <sz val="16"/>
      <name val="TH SarabunPSK"/>
      <family val="2"/>
    </font>
    <font>
      <b/>
      <sz val="12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4"/>
      <name val="Cordia New"/>
      <family val="2"/>
    </font>
    <font>
      <b/>
      <sz val="17"/>
      <name val="TH SarabunPSK"/>
      <family val="2"/>
    </font>
    <font>
      <sz val="12"/>
      <color theme="1"/>
      <name val="Tahoma"/>
      <family val="2"/>
      <charset val="222"/>
      <scheme val="minor"/>
    </font>
    <font>
      <b/>
      <u/>
      <sz val="12"/>
      <name val="TH SarabunPSK"/>
      <family val="2"/>
    </font>
    <font>
      <u/>
      <sz val="12"/>
      <name val="TH SarabunPSK"/>
      <family val="2"/>
    </font>
    <font>
      <sz val="13"/>
      <color theme="1"/>
      <name val="Tahoma"/>
      <family val="2"/>
      <charset val="222"/>
      <scheme val="minor"/>
    </font>
    <font>
      <b/>
      <i/>
      <sz val="16"/>
      <color theme="1"/>
      <name val="TH SarabunPSK"/>
      <family val="2"/>
    </font>
    <font>
      <b/>
      <i/>
      <sz val="14"/>
      <name val="TH SarabunPSK"/>
      <family val="2"/>
    </font>
    <font>
      <i/>
      <sz val="11"/>
      <color theme="1"/>
      <name val="Tahoma"/>
      <family val="2"/>
      <charset val="222"/>
      <scheme val="minor"/>
    </font>
    <font>
      <b/>
      <i/>
      <sz val="14"/>
      <color theme="1"/>
      <name val="TH SarabunPSK"/>
      <family val="2"/>
    </font>
    <font>
      <sz val="1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3" fillId="0" borderId="0"/>
  </cellStyleXfs>
  <cellXfs count="261">
    <xf numFmtId="0" fontId="0" fillId="0" borderId="0" xfId="0"/>
    <xf numFmtId="0" fontId="5" fillId="0" borderId="0" xfId="0" applyFont="1"/>
    <xf numFmtId="0" fontId="4" fillId="0" borderId="1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2" borderId="1" xfId="0" applyFont="1" applyFill="1" applyBorder="1"/>
    <xf numFmtId="0" fontId="4" fillId="2" borderId="3" xfId="0" applyFont="1" applyFill="1" applyBorder="1" applyAlignment="1">
      <alignment horizontal="center"/>
    </xf>
    <xf numFmtId="187" fontId="4" fillId="2" borderId="3" xfId="1" applyNumberFormat="1" applyFont="1" applyFill="1" applyBorder="1" applyAlignment="1">
      <alignment horizontal="center"/>
    </xf>
    <xf numFmtId="0" fontId="4" fillId="2" borderId="4" xfId="0" applyFont="1" applyFill="1" applyBorder="1"/>
    <xf numFmtId="0" fontId="4" fillId="0" borderId="8" xfId="0" applyFont="1" applyBorder="1"/>
    <xf numFmtId="0" fontId="4" fillId="2" borderId="12" xfId="0" applyFont="1" applyFill="1" applyBorder="1"/>
    <xf numFmtId="0" fontId="4" fillId="2" borderId="9" xfId="0" applyFont="1" applyFill="1" applyBorder="1"/>
    <xf numFmtId="0" fontId="4" fillId="0" borderId="0" xfId="0" applyFont="1"/>
    <xf numFmtId="0" fontId="9" fillId="0" borderId="0" xfId="0" applyFont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1" fillId="0" borderId="8" xfId="0" applyFont="1" applyBorder="1"/>
    <xf numFmtId="0" fontId="11" fillId="0" borderId="8" xfId="0" applyFont="1" applyBorder="1" applyAlignment="1">
      <alignment horizontal="center"/>
    </xf>
    <xf numFmtId="0" fontId="5" fillId="3" borderId="0" xfId="0" applyFont="1" applyFill="1"/>
    <xf numFmtId="187" fontId="4" fillId="3" borderId="8" xfId="1" applyNumberFormat="1" applyFont="1" applyFill="1" applyBorder="1" applyAlignment="1">
      <alignment horizontal="center"/>
    </xf>
    <xf numFmtId="187" fontId="4" fillId="2" borderId="4" xfId="0" applyNumberFormat="1" applyFont="1" applyFill="1" applyBorder="1" applyAlignment="1">
      <alignment horizontal="center"/>
    </xf>
    <xf numFmtId="0" fontId="11" fillId="3" borderId="8" xfId="0" applyFont="1" applyFill="1" applyBorder="1" applyAlignment="1">
      <alignment horizontal="left"/>
    </xf>
    <xf numFmtId="187" fontId="11" fillId="3" borderId="8" xfId="1" applyNumberFormat="1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87" fontId="4" fillId="2" borderId="7" xfId="1" applyNumberFormat="1" applyFont="1" applyFill="1" applyBorder="1" applyAlignment="1">
      <alignment horizontal="center"/>
    </xf>
    <xf numFmtId="0" fontId="4" fillId="2" borderId="10" xfId="0" applyFont="1" applyFill="1" applyBorder="1"/>
    <xf numFmtId="187" fontId="4" fillId="3" borderId="7" xfId="1" applyNumberFormat="1" applyFont="1" applyFill="1" applyBorder="1" applyAlignment="1">
      <alignment horizontal="center"/>
    </xf>
    <xf numFmtId="0" fontId="14" fillId="0" borderId="14" xfId="2" applyFont="1" applyFill="1" applyBorder="1"/>
    <xf numFmtId="187" fontId="4" fillId="2" borderId="6" xfId="0" applyNumberFormat="1" applyFont="1" applyFill="1" applyBorder="1" applyAlignment="1">
      <alignment horizontal="center"/>
    </xf>
    <xf numFmtId="187" fontId="6" fillId="3" borderId="16" xfId="1" applyNumberFormat="1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3" borderId="14" xfId="0" applyFont="1" applyFill="1" applyBorder="1"/>
    <xf numFmtId="0" fontId="6" fillId="3" borderId="0" xfId="0" applyFont="1" applyFill="1"/>
    <xf numFmtId="187" fontId="6" fillId="3" borderId="8" xfId="1" applyNumberFormat="1" applyFont="1" applyFill="1" applyBorder="1" applyAlignment="1">
      <alignment horizontal="center"/>
    </xf>
    <xf numFmtId="187" fontId="11" fillId="0" borderId="16" xfId="1" applyNumberFormat="1" applyFont="1" applyBorder="1" applyAlignment="1">
      <alignment horizontal="right"/>
    </xf>
    <xf numFmtId="0" fontId="1" fillId="0" borderId="15" xfId="0" applyFont="1" applyBorder="1" applyAlignment="1">
      <alignment horizontal="center"/>
    </xf>
    <xf numFmtId="0" fontId="6" fillId="3" borderId="21" xfId="0" applyFont="1" applyFill="1" applyBorder="1"/>
    <xf numFmtId="0" fontId="14" fillId="0" borderId="21" xfId="2" applyFont="1" applyFill="1" applyBorder="1"/>
    <xf numFmtId="0" fontId="4" fillId="0" borderId="16" xfId="0" applyFont="1" applyBorder="1"/>
    <xf numFmtId="0" fontId="4" fillId="3" borderId="16" xfId="0" applyNumberFormat="1" applyFont="1" applyFill="1" applyBorder="1" applyAlignment="1">
      <alignment horizontal="right"/>
    </xf>
    <xf numFmtId="0" fontId="4" fillId="0" borderId="21" xfId="0" applyFont="1" applyBorder="1" applyAlignment="1">
      <alignment horizontal="center"/>
    </xf>
    <xf numFmtId="0" fontId="5" fillId="0" borderId="16" xfId="0" applyFont="1" applyBorder="1" applyAlignment="1">
      <alignment horizontal="left"/>
    </xf>
    <xf numFmtId="0" fontId="4" fillId="0" borderId="16" xfId="0" applyFont="1" applyBorder="1" applyAlignment="1">
      <alignment horizontal="right"/>
    </xf>
    <xf numFmtId="187" fontId="4" fillId="0" borderId="16" xfId="1" applyNumberFormat="1" applyFont="1" applyBorder="1" applyAlignment="1">
      <alignment horizontal="right"/>
    </xf>
    <xf numFmtId="0" fontId="4" fillId="0" borderId="16" xfId="0" applyFont="1" applyBorder="1" applyAlignment="1">
      <alignment horizontal="left" shrinkToFit="1"/>
    </xf>
    <xf numFmtId="0" fontId="4" fillId="3" borderId="21" xfId="0" applyFont="1" applyFill="1" applyBorder="1"/>
    <xf numFmtId="0" fontId="6" fillId="2" borderId="1" xfId="0" applyFont="1" applyFill="1" applyBorder="1"/>
    <xf numFmtId="0" fontId="7" fillId="2" borderId="3" xfId="0" applyFont="1" applyFill="1" applyBorder="1" applyAlignment="1">
      <alignment horizontal="center"/>
    </xf>
    <xf numFmtId="0" fontId="7" fillId="2" borderId="10" xfId="0" applyFont="1" applyFill="1" applyBorder="1"/>
    <xf numFmtId="0" fontId="7" fillId="2" borderId="7" xfId="0" applyFont="1" applyFill="1" applyBorder="1" applyAlignment="1">
      <alignment horizontal="center"/>
    </xf>
    <xf numFmtId="0" fontId="7" fillId="2" borderId="12" xfId="0" applyFont="1" applyFill="1" applyBorder="1"/>
    <xf numFmtId="0" fontId="7" fillId="2" borderId="9" xfId="0" applyFont="1" applyFill="1" applyBorder="1"/>
    <xf numFmtId="187" fontId="4" fillId="3" borderId="16" xfId="1" applyNumberFormat="1" applyFont="1" applyFill="1" applyBorder="1" applyAlignment="1">
      <alignment horizontal="right"/>
    </xf>
    <xf numFmtId="187" fontId="10" fillId="2" borderId="4" xfId="0" applyNumberFormat="1" applyFont="1" applyFill="1" applyBorder="1" applyAlignment="1">
      <alignment horizontal="center"/>
    </xf>
    <xf numFmtId="187" fontId="10" fillId="2" borderId="3" xfId="1" applyNumberFormat="1" applyFont="1" applyFill="1" applyBorder="1" applyAlignment="1">
      <alignment horizontal="center"/>
    </xf>
    <xf numFmtId="0" fontId="9" fillId="0" borderId="18" xfId="0" applyFont="1" applyBorder="1" applyAlignment="1">
      <alignment horizontal="left" shrinkToFit="1"/>
    </xf>
    <xf numFmtId="0" fontId="4" fillId="0" borderId="19" xfId="0" applyNumberFormat="1" applyFont="1" applyBorder="1" applyAlignment="1"/>
    <xf numFmtId="0" fontId="6" fillId="4" borderId="12" xfId="0" applyFont="1" applyFill="1" applyBorder="1"/>
    <xf numFmtId="0" fontId="15" fillId="0" borderId="0" xfId="0" applyFont="1"/>
    <xf numFmtId="0" fontId="10" fillId="3" borderId="14" xfId="0" applyFont="1" applyFill="1" applyBorder="1"/>
    <xf numFmtId="0" fontId="10" fillId="0" borderId="21" xfId="0" applyFont="1" applyBorder="1" applyAlignment="1">
      <alignment horizontal="left" shrinkToFit="1"/>
    </xf>
    <xf numFmtId="0" fontId="16" fillId="0" borderId="16" xfId="0" applyFont="1" applyBorder="1" applyAlignment="1">
      <alignment horizontal="left" shrinkToFit="1"/>
    </xf>
    <xf numFmtId="0" fontId="10" fillId="0" borderId="16" xfId="0" applyNumberFormat="1" applyFont="1" applyBorder="1" applyAlignment="1"/>
    <xf numFmtId="187" fontId="10" fillId="2" borderId="7" xfId="1" applyNumberFormat="1" applyFont="1" applyFill="1" applyBorder="1" applyAlignment="1">
      <alignment horizontal="center"/>
    </xf>
    <xf numFmtId="187" fontId="10" fillId="2" borderId="6" xfId="0" applyNumberFormat="1" applyFont="1" applyFill="1" applyBorder="1" applyAlignment="1">
      <alignment horizontal="center"/>
    </xf>
    <xf numFmtId="0" fontId="10" fillId="4" borderId="20" xfId="0" applyNumberFormat="1" applyFont="1" applyFill="1" applyBorder="1" applyAlignment="1"/>
    <xf numFmtId="0" fontId="12" fillId="4" borderId="6" xfId="0" applyNumberFormat="1" applyFont="1" applyFill="1" applyBorder="1" applyAlignment="1"/>
    <xf numFmtId="0" fontId="7" fillId="0" borderId="3" xfId="0" applyFont="1" applyBorder="1" applyAlignment="1">
      <alignment horizontal="center"/>
    </xf>
    <xf numFmtId="0" fontId="6" fillId="2" borderId="2" xfId="0" applyFont="1" applyFill="1" applyBorder="1"/>
    <xf numFmtId="0" fontId="7" fillId="2" borderId="11" xfId="0" applyFont="1" applyFill="1" applyBorder="1"/>
    <xf numFmtId="0" fontId="7" fillId="2" borderId="13" xfId="0" applyFont="1" applyFill="1" applyBorder="1"/>
    <xf numFmtId="0" fontId="10" fillId="0" borderId="25" xfId="0" applyFont="1" applyBorder="1" applyAlignment="1">
      <alignment horizontal="left" shrinkToFit="1"/>
    </xf>
    <xf numFmtId="0" fontId="7" fillId="2" borderId="1" xfId="0" applyFont="1" applyFill="1" applyBorder="1" applyAlignment="1">
      <alignment horizontal="left"/>
    </xf>
    <xf numFmtId="0" fontId="12" fillId="4" borderId="20" xfId="0" applyFont="1" applyFill="1" applyBorder="1" applyAlignment="1">
      <alignment horizontal="center" shrinkToFit="1"/>
    </xf>
    <xf numFmtId="187" fontId="7" fillId="0" borderId="3" xfId="0" applyNumberFormat="1" applyFont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7" fillId="0" borderId="16" xfId="0" applyFont="1" applyBorder="1" applyAlignment="1">
      <alignment horizontal="center" shrinkToFit="1"/>
    </xf>
    <xf numFmtId="0" fontId="7" fillId="4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0" fontId="8" fillId="3" borderId="7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187" fontId="8" fillId="3" borderId="7" xfId="1" applyNumberFormat="1" applyFont="1" applyFill="1" applyBorder="1" applyAlignment="1">
      <alignment horizontal="center"/>
    </xf>
    <xf numFmtId="0" fontId="11" fillId="3" borderId="21" xfId="0" applyFont="1" applyFill="1" applyBorder="1"/>
    <xf numFmtId="0" fontId="11" fillId="3" borderId="25" xfId="0" applyFont="1" applyFill="1" applyBorder="1"/>
    <xf numFmtId="0" fontId="11" fillId="3" borderId="16" xfId="0" applyFont="1" applyFill="1" applyBorder="1" applyAlignment="1">
      <alignment horizontal="left"/>
    </xf>
    <xf numFmtId="0" fontId="11" fillId="3" borderId="16" xfId="0" applyFont="1" applyFill="1" applyBorder="1" applyAlignment="1">
      <alignment horizontal="center"/>
    </xf>
    <xf numFmtId="187" fontId="11" fillId="3" borderId="16" xfId="1" applyNumberFormat="1" applyFont="1" applyFill="1" applyBorder="1" applyAlignment="1">
      <alignment horizontal="center"/>
    </xf>
    <xf numFmtId="0" fontId="11" fillId="3" borderId="14" xfId="0" applyFont="1" applyFill="1" applyBorder="1"/>
    <xf numFmtId="0" fontId="11" fillId="3" borderId="0" xfId="0" applyFont="1" applyFill="1" applyBorder="1"/>
    <xf numFmtId="0" fontId="11" fillId="0" borderId="14" xfId="2" applyFont="1" applyFill="1" applyBorder="1"/>
    <xf numFmtId="0" fontId="11" fillId="0" borderId="0" xfId="2" applyFont="1" applyFill="1" applyBorder="1"/>
    <xf numFmtId="0" fontId="11" fillId="0" borderId="21" xfId="2" applyFont="1" applyFill="1" applyBorder="1"/>
    <xf numFmtId="0" fontId="11" fillId="0" borderId="25" xfId="2" applyFont="1" applyFill="1" applyBorder="1"/>
    <xf numFmtId="0" fontId="11" fillId="0" borderId="16" xfId="0" applyFont="1" applyBorder="1"/>
    <xf numFmtId="0" fontId="11" fillId="0" borderId="16" xfId="0" applyFont="1" applyBorder="1" applyAlignment="1">
      <alignment horizontal="center"/>
    </xf>
    <xf numFmtId="0" fontId="11" fillId="3" borderId="16" xfId="0" applyNumberFormat="1" applyFont="1" applyFill="1" applyBorder="1" applyAlignment="1">
      <alignment horizontal="right"/>
    </xf>
    <xf numFmtId="0" fontId="11" fillId="0" borderId="16" xfId="2" applyFont="1" applyFill="1" applyBorder="1" applyAlignment="1">
      <alignment horizontal="center"/>
    </xf>
    <xf numFmtId="0" fontId="11" fillId="0" borderId="16" xfId="0" applyFont="1" applyBorder="1" applyAlignment="1">
      <alignment horizontal="center" shrinkToFit="1"/>
    </xf>
    <xf numFmtId="0" fontId="11" fillId="3" borderId="11" xfId="0" applyFont="1" applyFill="1" applyBorder="1"/>
    <xf numFmtId="0" fontId="18" fillId="0" borderId="22" xfId="0" applyFont="1" applyBorder="1"/>
    <xf numFmtId="0" fontId="11" fillId="0" borderId="21" xfId="2" applyFont="1" applyFill="1" applyBorder="1" applyAlignment="1"/>
    <xf numFmtId="0" fontId="11" fillId="0" borderId="25" xfId="2" applyFont="1" applyFill="1" applyBorder="1" applyAlignment="1"/>
    <xf numFmtId="0" fontId="11" fillId="0" borderId="16" xfId="2" applyFont="1" applyFill="1" applyBorder="1" applyAlignment="1"/>
    <xf numFmtId="0" fontId="11" fillId="0" borderId="21" xfId="0" applyFont="1" applyBorder="1" applyAlignment="1">
      <alignment shrinkToFit="1"/>
    </xf>
    <xf numFmtId="0" fontId="1" fillId="0" borderId="0" xfId="0" applyFont="1" applyAlignment="1">
      <alignment horizontal="center"/>
    </xf>
    <xf numFmtId="0" fontId="11" fillId="3" borderId="27" xfId="0" applyFont="1" applyFill="1" applyBorder="1" applyAlignment="1">
      <alignment horizontal="center"/>
    </xf>
    <xf numFmtId="187" fontId="11" fillId="3" borderId="28" xfId="1" applyNumberFormat="1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187" fontId="11" fillId="4" borderId="3" xfId="1" applyNumberFormat="1" applyFont="1" applyFill="1" applyBorder="1" applyAlignment="1">
      <alignment horizontal="center"/>
    </xf>
    <xf numFmtId="0" fontId="7" fillId="3" borderId="14" xfId="0" applyFont="1" applyFill="1" applyBorder="1" applyAlignment="1">
      <alignment horizontal="left" shrinkToFit="1"/>
    </xf>
    <xf numFmtId="0" fontId="7" fillId="3" borderId="8" xfId="0" applyFont="1" applyFill="1" applyBorder="1" applyAlignment="1">
      <alignment horizontal="left" shrinkToFit="1"/>
    </xf>
    <xf numFmtId="0" fontId="11" fillId="0" borderId="24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0" xfId="0" applyFont="1" applyBorder="1" applyAlignment="1">
      <alignment horizontal="left" shrinkToFit="1"/>
    </xf>
    <xf numFmtId="0" fontId="11" fillId="0" borderId="20" xfId="0" applyFont="1" applyBorder="1" applyAlignment="1">
      <alignment horizontal="center" shrinkToFit="1"/>
    </xf>
    <xf numFmtId="0" fontId="11" fillId="0" borderId="20" xfId="0" applyFont="1" applyBorder="1" applyAlignment="1">
      <alignment horizontal="right"/>
    </xf>
    <xf numFmtId="0" fontId="12" fillId="3" borderId="8" xfId="0" applyFont="1" applyFill="1" applyBorder="1" applyAlignment="1">
      <alignment horizontal="center" shrinkToFit="1"/>
    </xf>
    <xf numFmtId="0" fontId="10" fillId="3" borderId="8" xfId="0" applyNumberFormat="1" applyFont="1" applyFill="1" applyBorder="1" applyAlignment="1"/>
    <xf numFmtId="0" fontId="10" fillId="0" borderId="21" xfId="0" applyFont="1" applyBorder="1" applyAlignment="1">
      <alignment shrinkToFit="1"/>
    </xf>
    <xf numFmtId="0" fontId="12" fillId="0" borderId="16" xfId="0" applyFont="1" applyBorder="1" applyAlignment="1">
      <alignment horizontal="center" shrinkToFit="1"/>
    </xf>
    <xf numFmtId="187" fontId="10" fillId="0" borderId="16" xfId="0" applyNumberFormat="1" applyFont="1" applyBorder="1" applyAlignment="1">
      <alignment horizontal="center"/>
    </xf>
    <xf numFmtId="0" fontId="7" fillId="3" borderId="21" xfId="0" applyFont="1" applyFill="1" applyBorder="1" applyAlignment="1">
      <alignment horizontal="left" shrinkToFit="1"/>
    </xf>
    <xf numFmtId="0" fontId="7" fillId="3" borderId="16" xfId="0" applyFont="1" applyFill="1" applyBorder="1" applyAlignment="1">
      <alignment horizontal="left" shrinkToFit="1"/>
    </xf>
    <xf numFmtId="0" fontId="20" fillId="5" borderId="11" xfId="0" applyFont="1" applyFill="1" applyBorder="1" applyAlignment="1">
      <alignment horizontal="center"/>
    </xf>
    <xf numFmtId="0" fontId="20" fillId="5" borderId="4" xfId="0" applyFont="1" applyFill="1" applyBorder="1" applyAlignment="1">
      <alignment horizontal="center" vertical="center" shrinkToFit="1"/>
    </xf>
    <xf numFmtId="0" fontId="20" fillId="5" borderId="12" xfId="0" applyFont="1" applyFill="1" applyBorder="1" applyAlignment="1">
      <alignment horizontal="center"/>
    </xf>
    <xf numFmtId="0" fontId="20" fillId="5" borderId="13" xfId="0" applyFont="1" applyFill="1" applyBorder="1" applyAlignment="1">
      <alignment horizontal="center"/>
    </xf>
    <xf numFmtId="0" fontId="20" fillId="5" borderId="9" xfId="0" applyFont="1" applyFill="1" applyBorder="1" applyAlignment="1">
      <alignment horizontal="center"/>
    </xf>
    <xf numFmtId="0" fontId="21" fillId="5" borderId="6" xfId="0" applyFont="1" applyFill="1" applyBorder="1" applyAlignment="1">
      <alignment horizontal="center" vertical="center" shrinkToFit="1"/>
    </xf>
    <xf numFmtId="0" fontId="12" fillId="3" borderId="0" xfId="0" applyFont="1" applyFill="1" applyBorder="1"/>
    <xf numFmtId="0" fontId="12" fillId="3" borderId="8" xfId="0" applyFont="1" applyFill="1" applyBorder="1"/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2" fillId="5" borderId="4" xfId="0" applyFont="1" applyFill="1" applyBorder="1" applyAlignment="1">
      <alignment horizontal="center" shrinkToFit="1"/>
    </xf>
    <xf numFmtId="0" fontId="22" fillId="5" borderId="6" xfId="0" applyFont="1" applyFill="1" applyBorder="1" applyAlignment="1">
      <alignment horizontal="center" shrinkToFit="1"/>
    </xf>
    <xf numFmtId="187" fontId="6" fillId="3" borderId="17" xfId="1" applyNumberFormat="1" applyFont="1" applyFill="1" applyBorder="1" applyAlignment="1">
      <alignment horizontal="center"/>
    </xf>
    <xf numFmtId="187" fontId="6" fillId="4" borderId="15" xfId="1" applyNumberFormat="1" applyFont="1" applyFill="1" applyBorder="1" applyAlignment="1">
      <alignment horizontal="center"/>
    </xf>
    <xf numFmtId="187" fontId="6" fillId="4" borderId="3" xfId="1" applyNumberFormat="1" applyFont="1" applyFill="1" applyBorder="1" applyAlignment="1">
      <alignment horizontal="center"/>
    </xf>
    <xf numFmtId="0" fontId="7" fillId="3" borderId="22" xfId="0" applyFont="1" applyFill="1" applyBorder="1" applyAlignment="1">
      <alignment horizontal="left" shrinkToFit="1"/>
    </xf>
    <xf numFmtId="187" fontId="6" fillId="3" borderId="30" xfId="1" applyNumberFormat="1" applyFont="1" applyFill="1" applyBorder="1" applyAlignment="1">
      <alignment horizontal="center"/>
    </xf>
    <xf numFmtId="0" fontId="20" fillId="3" borderId="9" xfId="0" applyFont="1" applyFill="1" applyBorder="1" applyAlignment="1">
      <alignment horizontal="center" shrinkToFit="1"/>
    </xf>
    <xf numFmtId="0" fontId="10" fillId="4" borderId="3" xfId="0" applyFont="1" applyFill="1" applyBorder="1" applyAlignment="1">
      <alignment shrinkToFit="1"/>
    </xf>
    <xf numFmtId="0" fontId="10" fillId="0" borderId="16" xfId="0" applyFont="1" applyBorder="1" applyAlignment="1">
      <alignment horizontal="center" shrinkToFit="1"/>
    </xf>
    <xf numFmtId="0" fontId="10" fillId="0" borderId="16" xfId="0" applyFont="1" applyBorder="1" applyAlignment="1">
      <alignment horizontal="left" shrinkToFit="1"/>
    </xf>
    <xf numFmtId="187" fontId="4" fillId="0" borderId="19" xfId="1" applyNumberFormat="1" applyFont="1" applyBorder="1" applyAlignment="1"/>
    <xf numFmtId="0" fontId="20" fillId="3" borderId="11" xfId="0" applyFont="1" applyFill="1" applyBorder="1" applyAlignment="1">
      <alignment horizontal="center" shrinkToFit="1"/>
    </xf>
    <xf numFmtId="2" fontId="8" fillId="2" borderId="15" xfId="0" applyNumberFormat="1" applyFont="1" applyFill="1" applyBorder="1"/>
    <xf numFmtId="0" fontId="4" fillId="2" borderId="3" xfId="0" applyFont="1" applyFill="1" applyBorder="1" applyAlignment="1">
      <alignment horizontal="center" shrinkToFit="1"/>
    </xf>
    <xf numFmtId="0" fontId="4" fillId="2" borderId="7" xfId="0" applyFont="1" applyFill="1" applyBorder="1" applyAlignment="1">
      <alignment horizontal="center" shrinkToFit="1"/>
    </xf>
    <xf numFmtId="2" fontId="8" fillId="2" borderId="4" xfId="0" applyNumberFormat="1" applyFont="1" applyFill="1" applyBorder="1"/>
    <xf numFmtId="0" fontId="5" fillId="3" borderId="22" xfId="0" applyFont="1" applyFill="1" applyBorder="1"/>
    <xf numFmtId="0" fontId="4" fillId="3" borderId="30" xfId="0" applyFont="1" applyFill="1" applyBorder="1" applyAlignment="1">
      <alignment horizontal="center"/>
    </xf>
    <xf numFmtId="187" fontId="4" fillId="3" borderId="30" xfId="1" applyNumberFormat="1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 shrinkToFit="1"/>
    </xf>
    <xf numFmtId="2" fontId="11" fillId="3" borderId="4" xfId="0" applyNumberFormat="1" applyFont="1" applyFill="1" applyBorder="1"/>
    <xf numFmtId="0" fontId="12" fillId="3" borderId="16" xfId="0" applyFont="1" applyFill="1" applyBorder="1" applyAlignment="1">
      <alignment horizontal="center" shrinkToFit="1"/>
    </xf>
    <xf numFmtId="43" fontId="23" fillId="3" borderId="17" xfId="1" applyNumberFormat="1" applyFont="1" applyFill="1" applyBorder="1"/>
    <xf numFmtId="0" fontId="12" fillId="3" borderId="17" xfId="0" applyFont="1" applyFill="1" applyBorder="1" applyAlignment="1">
      <alignment horizontal="center" shrinkToFit="1"/>
    </xf>
    <xf numFmtId="0" fontId="11" fillId="3" borderId="16" xfId="0" applyFont="1" applyFill="1" applyBorder="1" applyAlignment="1">
      <alignment horizontal="left" shrinkToFit="1"/>
    </xf>
    <xf numFmtId="0" fontId="8" fillId="3" borderId="20" xfId="0" applyFont="1" applyFill="1" applyBorder="1" applyAlignment="1">
      <alignment horizontal="left"/>
    </xf>
    <xf numFmtId="0" fontId="12" fillId="3" borderId="28" xfId="0" applyFont="1" applyFill="1" applyBorder="1" applyAlignment="1">
      <alignment horizontal="center" shrinkToFit="1"/>
    </xf>
    <xf numFmtId="187" fontId="6" fillId="4" borderId="15" xfId="1" applyNumberFormat="1" applyFont="1" applyFill="1" applyBorder="1"/>
    <xf numFmtId="0" fontId="11" fillId="3" borderId="7" xfId="0" applyFont="1" applyFill="1" applyBorder="1"/>
    <xf numFmtId="187" fontId="6" fillId="3" borderId="29" xfId="1" applyNumberFormat="1" applyFont="1" applyFill="1" applyBorder="1"/>
    <xf numFmtId="0" fontId="11" fillId="3" borderId="16" xfId="0" applyFont="1" applyFill="1" applyBorder="1"/>
    <xf numFmtId="187" fontId="6" fillId="3" borderId="5" xfId="1" applyNumberFormat="1" applyFont="1" applyFill="1" applyBorder="1"/>
    <xf numFmtId="0" fontId="10" fillId="2" borderId="4" xfId="0" applyFont="1" applyFill="1" applyBorder="1" applyAlignment="1">
      <alignment shrinkToFit="1"/>
    </xf>
    <xf numFmtId="2" fontId="8" fillId="2" borderId="4" xfId="0" applyNumberFormat="1" applyFont="1" applyFill="1" applyBorder="1" applyAlignment="1">
      <alignment horizontal="right"/>
    </xf>
    <xf numFmtId="0" fontId="10" fillId="2" borderId="9" xfId="0" applyFont="1" applyFill="1" applyBorder="1" applyAlignment="1">
      <alignment shrinkToFit="1"/>
    </xf>
    <xf numFmtId="2" fontId="8" fillId="2" borderId="6" xfId="0" applyNumberFormat="1" applyFont="1" applyFill="1" applyBorder="1" applyAlignment="1">
      <alignment horizontal="right"/>
    </xf>
    <xf numFmtId="187" fontId="10" fillId="0" borderId="8" xfId="1" applyNumberFormat="1" applyFont="1" applyFill="1" applyBorder="1" applyAlignment="1">
      <alignment horizontal="right"/>
    </xf>
    <xf numFmtId="187" fontId="11" fillId="0" borderId="16" xfId="1" applyNumberFormat="1" applyFont="1" applyFill="1" applyBorder="1" applyAlignment="1">
      <alignment horizontal="right"/>
    </xf>
    <xf numFmtId="0" fontId="10" fillId="0" borderId="16" xfId="2" applyFont="1" applyFill="1" applyBorder="1" applyAlignment="1">
      <alignment horizontal="left" shrinkToFit="1"/>
    </xf>
    <xf numFmtId="187" fontId="11" fillId="3" borderId="16" xfId="1" applyNumberFormat="1" applyFont="1" applyFill="1" applyBorder="1" applyAlignment="1">
      <alignment horizontal="right"/>
    </xf>
    <xf numFmtId="43" fontId="11" fillId="3" borderId="16" xfId="1" applyFont="1" applyFill="1" applyBorder="1" applyAlignment="1">
      <alignment horizontal="right"/>
    </xf>
    <xf numFmtId="43" fontId="8" fillId="3" borderId="16" xfId="1" applyFont="1" applyFill="1" applyBorder="1" applyAlignment="1">
      <alignment horizontal="right"/>
    </xf>
    <xf numFmtId="0" fontId="7" fillId="0" borderId="3" xfId="0" applyFont="1" applyBorder="1" applyAlignment="1">
      <alignment horizontal="center"/>
    </xf>
    <xf numFmtId="0" fontId="12" fillId="0" borderId="16" xfId="0" applyFont="1" applyBorder="1" applyAlignment="1">
      <alignment horizontal="left" shrinkToFit="1"/>
    </xf>
    <xf numFmtId="0" fontId="4" fillId="0" borderId="23" xfId="0" applyFont="1" applyBorder="1" applyAlignment="1">
      <alignment horizontal="left" shrinkToFit="1"/>
    </xf>
    <xf numFmtId="1" fontId="8" fillId="2" borderId="4" xfId="0" applyNumberFormat="1" applyFont="1" applyFill="1" applyBorder="1"/>
    <xf numFmtId="187" fontId="23" fillId="3" borderId="17" xfId="1" applyNumberFormat="1" applyFont="1" applyFill="1" applyBorder="1"/>
    <xf numFmtId="0" fontId="4" fillId="0" borderId="21" xfId="0" applyFont="1" applyBorder="1" applyAlignment="1">
      <alignment horizontal="left" shrinkToFit="1"/>
    </xf>
    <xf numFmtId="0" fontId="9" fillId="0" borderId="16" xfId="0" applyFont="1" applyBorder="1" applyAlignment="1">
      <alignment horizontal="left" shrinkToFit="1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5" xfId="0" applyFont="1" applyBorder="1"/>
    <xf numFmtId="0" fontId="24" fillId="0" borderId="6" xfId="0" applyFont="1" applyBorder="1"/>
    <xf numFmtId="0" fontId="24" fillId="0" borderId="8" xfId="0" applyFont="1" applyBorder="1"/>
    <xf numFmtId="0" fontId="24" fillId="0" borderId="9" xfId="0" applyFont="1" applyBorder="1"/>
    <xf numFmtId="2" fontId="24" fillId="0" borderId="7" xfId="0" applyNumberFormat="1" applyFont="1" applyBorder="1"/>
    <xf numFmtId="0" fontId="25" fillId="0" borderId="4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3" fontId="24" fillId="0" borderId="4" xfId="0" applyNumberFormat="1" applyFont="1" applyBorder="1" applyAlignment="1">
      <alignment horizontal="right"/>
    </xf>
    <xf numFmtId="0" fontId="5" fillId="3" borderId="10" xfId="0" applyFont="1" applyFill="1" applyBorder="1"/>
    <xf numFmtId="0" fontId="4" fillId="3" borderId="7" xfId="0" applyFont="1" applyFill="1" applyBorder="1" applyAlignment="1">
      <alignment horizontal="center"/>
    </xf>
    <xf numFmtId="187" fontId="4" fillId="4" borderId="9" xfId="1" applyNumberFormat="1" applyFont="1" applyFill="1" applyBorder="1" applyAlignment="1"/>
    <xf numFmtId="187" fontId="8" fillId="4" borderId="9" xfId="1" applyNumberFormat="1" applyFont="1" applyFill="1" applyBorder="1" applyAlignment="1">
      <alignment horizontal="right"/>
    </xf>
    <xf numFmtId="0" fontId="4" fillId="0" borderId="27" xfId="0" applyNumberFormat="1" applyFont="1" applyBorder="1" applyAlignment="1"/>
    <xf numFmtId="0" fontId="4" fillId="4" borderId="9" xfId="0" applyNumberFormat="1" applyFont="1" applyFill="1" applyBorder="1" applyAlignment="1">
      <alignment horizontal="center"/>
    </xf>
    <xf numFmtId="187" fontId="23" fillId="3" borderId="5" xfId="1" applyNumberFormat="1" applyFont="1" applyFill="1" applyBorder="1"/>
    <xf numFmtId="187" fontId="8" fillId="0" borderId="18" xfId="1" applyNumberFormat="1" applyFont="1" applyFill="1" applyBorder="1" applyAlignment="1">
      <alignment horizontal="right"/>
    </xf>
    <xf numFmtId="187" fontId="8" fillId="3" borderId="29" xfId="1" applyNumberFormat="1" applyFont="1" applyFill="1" applyBorder="1"/>
    <xf numFmtId="187" fontId="8" fillId="3" borderId="4" xfId="1" applyNumberFormat="1" applyFont="1" applyFill="1" applyBorder="1"/>
    <xf numFmtId="4" fontId="26" fillId="0" borderId="4" xfId="0" applyNumberFormat="1" applyFont="1" applyBorder="1"/>
    <xf numFmtId="0" fontId="12" fillId="3" borderId="30" xfId="0" applyFont="1" applyFill="1" applyBorder="1" applyAlignment="1">
      <alignment horizontal="center" shrinkToFit="1"/>
    </xf>
    <xf numFmtId="0" fontId="12" fillId="3" borderId="7" xfId="0" applyFont="1" applyFill="1" applyBorder="1" applyAlignment="1">
      <alignment horizontal="center" shrinkToFit="1"/>
    </xf>
    <xf numFmtId="187" fontId="4" fillId="0" borderId="9" xfId="1" applyNumberFormat="1" applyFont="1" applyBorder="1" applyAlignment="1"/>
    <xf numFmtId="187" fontId="4" fillId="0" borderId="17" xfId="1" applyNumberFormat="1" applyFont="1" applyBorder="1" applyAlignment="1"/>
    <xf numFmtId="187" fontId="8" fillId="0" borderId="16" xfId="1" applyNumberFormat="1" applyFont="1" applyFill="1" applyBorder="1" applyAlignment="1">
      <alignment horizontal="right"/>
    </xf>
    <xf numFmtId="187" fontId="8" fillId="0" borderId="9" xfId="1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7" fillId="4" borderId="13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19" fillId="0" borderId="0" xfId="0" applyFont="1" applyAlignment="1">
      <alignment horizontal="center"/>
    </xf>
    <xf numFmtId="0" fontId="7" fillId="2" borderId="10" xfId="0" applyFont="1" applyFill="1" applyBorder="1" applyAlignment="1">
      <alignment horizontal="left" shrinkToFit="1"/>
    </xf>
    <xf numFmtId="0" fontId="7" fillId="2" borderId="11" xfId="0" applyFont="1" applyFill="1" applyBorder="1" applyAlignment="1">
      <alignment horizontal="left" shrinkToFit="1"/>
    </xf>
    <xf numFmtId="0" fontId="7" fillId="2" borderId="7" xfId="0" applyFont="1" applyFill="1" applyBorder="1" applyAlignment="1">
      <alignment horizontal="left" shrinkToFit="1"/>
    </xf>
    <xf numFmtId="0" fontId="11" fillId="0" borderId="25" xfId="0" applyFont="1" applyBorder="1" applyAlignment="1">
      <alignment horizontal="left" shrinkToFit="1"/>
    </xf>
    <xf numFmtId="0" fontId="11" fillId="0" borderId="16" xfId="0" applyFont="1" applyBorder="1" applyAlignment="1">
      <alignment horizontal="left" shrinkToFit="1"/>
    </xf>
    <xf numFmtId="0" fontId="7" fillId="4" borderId="24" xfId="0" applyFont="1" applyFill="1" applyBorder="1" applyAlignment="1">
      <alignment horizontal="left" shrinkToFit="1"/>
    </xf>
    <xf numFmtId="0" fontId="7" fillId="4" borderId="26" xfId="0" applyFont="1" applyFill="1" applyBorder="1" applyAlignment="1">
      <alignment horizontal="left" shrinkToFit="1"/>
    </xf>
    <xf numFmtId="0" fontId="7" fillId="4" borderId="20" xfId="0" applyFont="1" applyFill="1" applyBorder="1" applyAlignment="1">
      <alignment horizontal="left" shrinkToFit="1"/>
    </xf>
    <xf numFmtId="0" fontId="20" fillId="5" borderId="10" xfId="0" applyFont="1" applyFill="1" applyBorder="1" applyAlignment="1">
      <alignment horizontal="center"/>
    </xf>
    <xf numFmtId="0" fontId="20" fillId="5" borderId="11" xfId="0" applyFont="1" applyFill="1" applyBorder="1" applyAlignment="1">
      <alignment horizontal="center"/>
    </xf>
    <xf numFmtId="0" fontId="20" fillId="5" borderId="7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4" borderId="1" xfId="0" applyFont="1" applyFill="1" applyBorder="1" applyAlignment="1">
      <alignment horizontal="left" shrinkToFit="1"/>
    </xf>
    <xf numFmtId="0" fontId="7" fillId="4" borderId="2" xfId="0" applyFont="1" applyFill="1" applyBorder="1" applyAlignment="1">
      <alignment horizontal="left" shrinkToFit="1"/>
    </xf>
    <xf numFmtId="0" fontId="7" fillId="4" borderId="3" xfId="0" applyFont="1" applyFill="1" applyBorder="1" applyAlignment="1">
      <alignment horizontal="left" shrinkToFit="1"/>
    </xf>
    <xf numFmtId="0" fontId="12" fillId="0" borderId="25" xfId="0" applyFont="1" applyBorder="1" applyAlignment="1">
      <alignment horizontal="left" shrinkToFit="1"/>
    </xf>
    <xf numFmtId="0" fontId="12" fillId="0" borderId="16" xfId="0" applyFont="1" applyBorder="1" applyAlignment="1">
      <alignment horizontal="left" shrinkToFit="1"/>
    </xf>
    <xf numFmtId="0" fontId="4" fillId="0" borderId="0" xfId="0" applyFont="1" applyAlignment="1">
      <alignment horizontal="center"/>
    </xf>
    <xf numFmtId="0" fontId="6" fillId="0" borderId="13" xfId="0" applyFont="1" applyBorder="1" applyAlignment="1">
      <alignment horizontal="center"/>
    </xf>
    <xf numFmtId="43" fontId="5" fillId="0" borderId="0" xfId="0" applyNumberFormat="1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1" xfId="0" applyFont="1" applyBorder="1" applyAlignment="1">
      <alignment horizontal="center" shrinkToFit="1"/>
    </xf>
    <xf numFmtId="0" fontId="4" fillId="0" borderId="16" xfId="0" applyFont="1" applyBorder="1" applyAlignment="1">
      <alignment horizontal="center" shrinkToFit="1"/>
    </xf>
    <xf numFmtId="0" fontId="4" fillId="2" borderId="1" xfId="0" applyFont="1" applyFill="1" applyBorder="1" applyAlignment="1">
      <alignment horizontal="left" shrinkToFit="1"/>
    </xf>
    <xf numFmtId="0" fontId="4" fillId="2" borderId="3" xfId="0" applyFont="1" applyFill="1" applyBorder="1" applyAlignment="1">
      <alignment horizontal="left" shrinkToFit="1"/>
    </xf>
    <xf numFmtId="0" fontId="4" fillId="3" borderId="22" xfId="0" applyFont="1" applyFill="1" applyBorder="1" applyAlignment="1">
      <alignment horizontal="center" shrinkToFit="1"/>
    </xf>
    <xf numFmtId="0" fontId="4" fillId="3" borderId="30" xfId="0" applyFont="1" applyFill="1" applyBorder="1" applyAlignment="1">
      <alignment horizontal="center" shrinkToFit="1"/>
    </xf>
    <xf numFmtId="0" fontId="14" fillId="0" borderId="21" xfId="2" applyFont="1" applyFill="1" applyBorder="1" applyAlignment="1">
      <alignment horizontal="left"/>
    </xf>
    <xf numFmtId="0" fontId="14" fillId="0" borderId="16" xfId="2" applyFont="1" applyFill="1" applyBorder="1" applyAlignment="1">
      <alignment horizontal="left"/>
    </xf>
    <xf numFmtId="0" fontId="4" fillId="0" borderId="23" xfId="0" applyFont="1" applyBorder="1" applyAlignment="1">
      <alignment horizontal="left" shrinkToFit="1"/>
    </xf>
    <xf numFmtId="0" fontId="4" fillId="0" borderId="18" xfId="0" applyFont="1" applyBorder="1" applyAlignment="1">
      <alignment horizontal="left" shrinkToFit="1"/>
    </xf>
    <xf numFmtId="0" fontId="5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3">
    <cellStyle name="เครื่องหมายจุลภาค" xfId="1" builtinId="3"/>
    <cellStyle name="ปกติ" xfId="0" builtinId="0"/>
    <cellStyle name="ปกติ_แผนปี50" xfId="2"/>
  </cellStyles>
  <dxfs count="0"/>
  <tableStyles count="0" defaultTableStyle="TableStyleMedium9" defaultPivotStyle="PivotStyleLight16"/>
  <colors>
    <mruColors>
      <color rgb="FF66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activeCell="C19" sqref="C19"/>
    </sheetView>
  </sheetViews>
  <sheetFormatPr defaultRowHeight="18.75"/>
  <cols>
    <col min="1" max="2" width="2.625" customWidth="1"/>
    <col min="3" max="3" width="52.125" customWidth="1"/>
    <col min="4" max="4" width="10.625" style="80" customWidth="1"/>
    <col min="5" max="5" width="11.625" customWidth="1"/>
    <col min="6" max="6" width="12.125" style="107" customWidth="1"/>
  </cols>
  <sheetData>
    <row r="1" spans="1:6" ht="21">
      <c r="A1" s="223" t="s">
        <v>22</v>
      </c>
      <c r="B1" s="223"/>
      <c r="C1" s="223"/>
      <c r="D1" s="223"/>
      <c r="E1" s="223"/>
    </row>
    <row r="2" spans="1:6" ht="21">
      <c r="A2" s="223" t="s">
        <v>3</v>
      </c>
      <c r="B2" s="223"/>
      <c r="C2" s="223"/>
      <c r="D2" s="223"/>
      <c r="E2" s="223"/>
    </row>
    <row r="3" spans="1:6">
      <c r="A3" s="232" t="s">
        <v>4</v>
      </c>
      <c r="B3" s="233"/>
      <c r="C3" s="234"/>
      <c r="D3" s="126" t="s">
        <v>4</v>
      </c>
      <c r="E3" s="127" t="s">
        <v>5</v>
      </c>
      <c r="F3" s="139" t="s">
        <v>54</v>
      </c>
    </row>
    <row r="4" spans="1:6">
      <c r="A4" s="128"/>
      <c r="B4" s="129"/>
      <c r="C4" s="130"/>
      <c r="D4" s="130" t="s">
        <v>25</v>
      </c>
      <c r="E4" s="131" t="s">
        <v>0</v>
      </c>
      <c r="F4" s="140" t="s">
        <v>55</v>
      </c>
    </row>
    <row r="5" spans="1:6">
      <c r="A5" s="235" t="s">
        <v>23</v>
      </c>
      <c r="B5" s="236"/>
      <c r="C5" s="237"/>
      <c r="D5" s="68"/>
      <c r="E5" s="75">
        <f>E7+E30</f>
        <v>1742</v>
      </c>
      <c r="F5" s="36"/>
    </row>
    <row r="6" spans="1:6">
      <c r="A6" s="73">
        <v>1</v>
      </c>
      <c r="B6" s="221" t="s">
        <v>46</v>
      </c>
      <c r="C6" s="222"/>
      <c r="D6" s="48"/>
      <c r="E6" s="55">
        <f>E7+E25</f>
        <v>13442</v>
      </c>
      <c r="F6" s="137"/>
    </row>
    <row r="7" spans="1:6">
      <c r="A7" s="47"/>
      <c r="B7" s="69"/>
      <c r="C7" s="48" t="s">
        <v>6</v>
      </c>
      <c r="D7" s="48"/>
      <c r="E7" s="55">
        <f>E8+E21+E28</f>
        <v>1442</v>
      </c>
      <c r="F7" s="137"/>
    </row>
    <row r="8" spans="1:6">
      <c r="A8" s="49" t="s">
        <v>24</v>
      </c>
      <c r="B8" s="70"/>
      <c r="C8" s="50"/>
      <c r="D8" s="50"/>
      <c r="E8" s="64">
        <f>E9</f>
        <v>1006</v>
      </c>
      <c r="F8" s="137"/>
    </row>
    <row r="9" spans="1:6" s="81" customFormat="1">
      <c r="A9" s="102"/>
      <c r="B9" s="101" t="s">
        <v>38</v>
      </c>
      <c r="C9" s="82"/>
      <c r="D9" s="83"/>
      <c r="E9" s="84">
        <f>SUM(E10:E15)</f>
        <v>1006</v>
      </c>
      <c r="F9" s="14"/>
    </row>
    <row r="10" spans="1:6" s="81" customFormat="1">
      <c r="A10" s="85"/>
      <c r="B10" s="86"/>
      <c r="C10" s="87" t="s">
        <v>12</v>
      </c>
      <c r="D10" s="88" t="s">
        <v>33</v>
      </c>
      <c r="E10" s="89">
        <v>190</v>
      </c>
      <c r="F10" s="138" t="s">
        <v>63</v>
      </c>
    </row>
    <row r="11" spans="1:6" s="81" customFormat="1">
      <c r="A11" s="90"/>
      <c r="B11" s="91"/>
      <c r="C11" s="21" t="s">
        <v>13</v>
      </c>
      <c r="D11" s="23" t="s">
        <v>33</v>
      </c>
      <c r="E11" s="22">
        <v>70</v>
      </c>
      <c r="F11" s="138" t="s">
        <v>62</v>
      </c>
    </row>
    <row r="12" spans="1:6" s="81" customFormat="1">
      <c r="A12" s="85"/>
      <c r="B12" s="86"/>
      <c r="C12" s="87" t="s">
        <v>26</v>
      </c>
      <c r="D12" s="88" t="s">
        <v>33</v>
      </c>
      <c r="E12" s="89">
        <v>60</v>
      </c>
      <c r="F12" s="138" t="s">
        <v>64</v>
      </c>
    </row>
    <row r="13" spans="1:6" s="81" customFormat="1">
      <c r="A13" s="85"/>
      <c r="B13" s="86"/>
      <c r="C13" s="87" t="s">
        <v>40</v>
      </c>
      <c r="D13" s="88" t="s">
        <v>34</v>
      </c>
      <c r="E13" s="89">
        <v>150</v>
      </c>
      <c r="F13" s="138"/>
    </row>
    <row r="14" spans="1:6" s="81" customFormat="1">
      <c r="A14" s="85"/>
      <c r="B14" s="86"/>
      <c r="C14" s="87" t="s">
        <v>47</v>
      </c>
      <c r="D14" s="88" t="s">
        <v>35</v>
      </c>
      <c r="E14" s="89">
        <v>16</v>
      </c>
      <c r="F14" s="138" t="s">
        <v>65</v>
      </c>
    </row>
    <row r="15" spans="1:6" s="81" customFormat="1">
      <c r="A15" s="85"/>
      <c r="B15" s="86"/>
      <c r="C15" s="87" t="s">
        <v>41</v>
      </c>
      <c r="D15" s="108" t="s">
        <v>33</v>
      </c>
      <c r="E15" s="109">
        <v>520</v>
      </c>
      <c r="F15" s="15"/>
    </row>
    <row r="16" spans="1:6" s="81" customFormat="1">
      <c r="A16" s="238" t="s">
        <v>48</v>
      </c>
      <c r="B16" s="239"/>
      <c r="C16" s="240"/>
      <c r="D16" s="110"/>
      <c r="E16" s="111"/>
      <c r="F16" s="137"/>
    </row>
    <row r="17" spans="1:6" s="81" customFormat="1">
      <c r="A17" s="112"/>
      <c r="B17" s="91" t="s">
        <v>49</v>
      </c>
      <c r="C17" s="113"/>
      <c r="D17" s="23" t="s">
        <v>31</v>
      </c>
      <c r="E17" s="22"/>
      <c r="F17" s="14" t="s">
        <v>66</v>
      </c>
    </row>
    <row r="18" spans="1:6" s="81" customFormat="1">
      <c r="A18" s="124"/>
      <c r="B18" s="86" t="s">
        <v>50</v>
      </c>
      <c r="C18" s="125"/>
      <c r="D18" s="88"/>
      <c r="E18" s="89"/>
      <c r="F18" s="138" t="s">
        <v>67</v>
      </c>
    </row>
    <row r="19" spans="1:6" s="81" customFormat="1">
      <c r="A19" s="90"/>
      <c r="B19" s="91"/>
      <c r="C19" s="21" t="s">
        <v>51</v>
      </c>
      <c r="D19" s="23"/>
      <c r="E19" s="22"/>
      <c r="F19" s="15"/>
    </row>
    <row r="20" spans="1:6">
      <c r="A20" s="224" t="s">
        <v>52</v>
      </c>
      <c r="B20" s="225"/>
      <c r="C20" s="226"/>
      <c r="D20" s="76"/>
      <c r="E20" s="54">
        <f>E21+E25</f>
        <v>12276</v>
      </c>
      <c r="F20" s="136"/>
    </row>
    <row r="21" spans="1:6">
      <c r="A21" s="51" t="s">
        <v>8</v>
      </c>
      <c r="B21" s="71" t="s">
        <v>39</v>
      </c>
      <c r="C21" s="52"/>
      <c r="D21" s="77"/>
      <c r="E21" s="65">
        <f>SUM(E22:E24)</f>
        <v>276</v>
      </c>
      <c r="F21" s="135"/>
    </row>
    <row r="22" spans="1:6" s="81" customFormat="1">
      <c r="A22" s="92"/>
      <c r="B22" s="93" t="s">
        <v>15</v>
      </c>
      <c r="C22" s="16"/>
      <c r="D22" s="17" t="s">
        <v>31</v>
      </c>
      <c r="E22" s="22">
        <v>16</v>
      </c>
      <c r="F22" s="14" t="s">
        <v>56</v>
      </c>
    </row>
    <row r="23" spans="1:6" s="81" customFormat="1">
      <c r="A23" s="94"/>
      <c r="B23" s="95" t="s">
        <v>16</v>
      </c>
      <c r="C23" s="96"/>
      <c r="D23" s="97" t="s">
        <v>31</v>
      </c>
      <c r="E23" s="98">
        <v>20</v>
      </c>
      <c r="F23" s="138" t="s">
        <v>57</v>
      </c>
    </row>
    <row r="24" spans="1:6" s="81" customFormat="1">
      <c r="A24" s="103"/>
      <c r="B24" s="104" t="s">
        <v>10</v>
      </c>
      <c r="C24" s="105"/>
      <c r="D24" s="99" t="s">
        <v>32</v>
      </c>
      <c r="E24" s="98">
        <v>240</v>
      </c>
      <c r="F24" s="138" t="s">
        <v>58</v>
      </c>
    </row>
    <row r="25" spans="1:6" s="81" customFormat="1">
      <c r="A25" s="106"/>
      <c r="B25" s="227" t="s">
        <v>43</v>
      </c>
      <c r="C25" s="228"/>
      <c r="D25" s="100"/>
      <c r="E25" s="35">
        <v>12000</v>
      </c>
      <c r="F25" s="138" t="s">
        <v>59</v>
      </c>
    </row>
    <row r="26" spans="1:6" s="81" customFormat="1">
      <c r="A26" s="114"/>
      <c r="B26" s="115"/>
      <c r="C26" s="116" t="s">
        <v>42</v>
      </c>
      <c r="D26" s="117" t="s">
        <v>27</v>
      </c>
      <c r="E26" s="118"/>
      <c r="F26" s="138"/>
    </row>
    <row r="27" spans="1:6" s="59" customFormat="1">
      <c r="A27" s="121"/>
      <c r="B27" s="241" t="s">
        <v>19</v>
      </c>
      <c r="C27" s="242"/>
      <c r="D27" s="122" t="s">
        <v>28</v>
      </c>
      <c r="E27" s="123" t="s">
        <v>2</v>
      </c>
      <c r="F27" s="138" t="s">
        <v>60</v>
      </c>
    </row>
    <row r="28" spans="1:6">
      <c r="A28" s="60"/>
      <c r="B28" s="132" t="s">
        <v>29</v>
      </c>
      <c r="C28" s="133"/>
      <c r="D28" s="119" t="s">
        <v>36</v>
      </c>
      <c r="E28" s="120">
        <v>160</v>
      </c>
      <c r="F28" s="138" t="s">
        <v>61</v>
      </c>
    </row>
    <row r="29" spans="1:6" s="59" customFormat="1">
      <c r="A29" s="61"/>
      <c r="B29" s="72"/>
      <c r="C29" s="62"/>
      <c r="D29" s="78" t="s">
        <v>37</v>
      </c>
      <c r="E29" s="63"/>
      <c r="F29" s="138"/>
    </row>
    <row r="30" spans="1:6">
      <c r="A30" s="229" t="s">
        <v>44</v>
      </c>
      <c r="B30" s="230"/>
      <c r="C30" s="231"/>
      <c r="D30" s="74" t="s">
        <v>30</v>
      </c>
      <c r="E30" s="66">
        <v>300</v>
      </c>
      <c r="F30" s="134"/>
    </row>
    <row r="31" spans="1:6">
      <c r="A31" s="58"/>
      <c r="B31" s="219" t="s">
        <v>45</v>
      </c>
      <c r="C31" s="220"/>
      <c r="D31" s="79"/>
      <c r="E31" s="67"/>
      <c r="F31" s="135"/>
    </row>
    <row r="32" spans="1:6" ht="21.75" customHeight="1">
      <c r="D32" s="218" t="s">
        <v>53</v>
      </c>
      <c r="E32" s="218"/>
      <c r="F32" s="218"/>
    </row>
  </sheetData>
  <mergeCells count="12">
    <mergeCell ref="D32:F32"/>
    <mergeCell ref="B31:C31"/>
    <mergeCell ref="B6:C6"/>
    <mergeCell ref="A1:E1"/>
    <mergeCell ref="A2:E2"/>
    <mergeCell ref="A20:C20"/>
    <mergeCell ref="B25:C25"/>
    <mergeCell ref="A30:C30"/>
    <mergeCell ref="A3:C3"/>
    <mergeCell ref="A5:C5"/>
    <mergeCell ref="A16:C16"/>
    <mergeCell ref="B27:C27"/>
  </mergeCells>
  <pageMargins left="0.36" right="0.18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9"/>
  <sheetViews>
    <sheetView tabSelected="1" topLeftCell="A8" workbookViewId="0">
      <selection activeCell="A8" sqref="A8:B8"/>
    </sheetView>
  </sheetViews>
  <sheetFormatPr defaultRowHeight="21"/>
  <cols>
    <col min="1" max="1" width="2.25" style="1" customWidth="1"/>
    <col min="2" max="2" width="52.625" style="1" customWidth="1"/>
    <col min="3" max="3" width="7.25" style="1" customWidth="1"/>
    <col min="4" max="4" width="9.875" style="1" customWidth="1"/>
    <col min="5" max="5" width="8.875" style="1" customWidth="1"/>
    <col min="6" max="6" width="6.375" style="1" customWidth="1"/>
    <col min="7" max="16384" width="9" style="1"/>
  </cols>
  <sheetData>
    <row r="1" spans="1:6">
      <c r="A1" s="243" t="s">
        <v>84</v>
      </c>
      <c r="B1" s="243"/>
      <c r="C1" s="243"/>
      <c r="D1" s="243"/>
      <c r="E1" s="243"/>
      <c r="F1" s="243"/>
    </row>
    <row r="2" spans="1:6">
      <c r="A2" s="243" t="s">
        <v>3</v>
      </c>
      <c r="B2" s="243"/>
      <c r="C2" s="243"/>
      <c r="D2" s="243"/>
      <c r="E2" s="243"/>
      <c r="F2" s="243"/>
    </row>
    <row r="3" spans="1:6">
      <c r="A3" s="244" t="s">
        <v>95</v>
      </c>
      <c r="B3" s="244"/>
      <c r="C3" s="244"/>
      <c r="D3" s="244"/>
      <c r="E3" s="244"/>
      <c r="F3" s="244"/>
    </row>
    <row r="4" spans="1:6">
      <c r="A4" s="246" t="s">
        <v>4</v>
      </c>
      <c r="B4" s="247"/>
      <c r="C4" s="151" t="s">
        <v>4</v>
      </c>
      <c r="D4" s="235" t="s">
        <v>7</v>
      </c>
      <c r="E4" s="236"/>
      <c r="F4" s="237"/>
    </row>
    <row r="5" spans="1:6">
      <c r="A5" s="2"/>
      <c r="B5" s="3"/>
      <c r="C5" s="146" t="s">
        <v>25</v>
      </c>
      <c r="D5" s="4" t="s">
        <v>5</v>
      </c>
      <c r="E5" s="182" t="s">
        <v>1</v>
      </c>
      <c r="F5" s="31" t="s">
        <v>9</v>
      </c>
    </row>
    <row r="6" spans="1:6">
      <c r="A6" s="73" t="s">
        <v>2</v>
      </c>
      <c r="B6" s="221" t="s">
        <v>46</v>
      </c>
      <c r="C6" s="222"/>
      <c r="D6" s="7">
        <v>13485</v>
      </c>
      <c r="E6" s="7">
        <v>16442</v>
      </c>
      <c r="F6" s="152">
        <v>121.92806822395254</v>
      </c>
    </row>
    <row r="7" spans="1:6">
      <c r="A7" s="5"/>
      <c r="B7" s="6" t="s">
        <v>6</v>
      </c>
      <c r="C7" s="153"/>
      <c r="D7" s="7">
        <v>1485</v>
      </c>
      <c r="E7" s="7">
        <v>1751</v>
      </c>
      <c r="F7" s="152">
        <v>117.91245791245791</v>
      </c>
    </row>
    <row r="8" spans="1:6">
      <c r="A8" s="250" t="s">
        <v>69</v>
      </c>
      <c r="B8" s="251"/>
      <c r="C8" s="154" t="s">
        <v>2</v>
      </c>
      <c r="D8" s="25">
        <v>60</v>
      </c>
      <c r="E8" s="25">
        <v>56</v>
      </c>
      <c r="F8" s="185">
        <v>93.333333333333329</v>
      </c>
    </row>
    <row r="9" spans="1:6" s="18" customFormat="1">
      <c r="A9" s="156"/>
      <c r="B9" s="157"/>
      <c r="C9" s="212" t="s">
        <v>33</v>
      </c>
      <c r="D9" s="158">
        <v>40</v>
      </c>
      <c r="E9" s="158">
        <v>40</v>
      </c>
      <c r="F9" s="209">
        <v>100</v>
      </c>
    </row>
    <row r="10" spans="1:6" s="18" customFormat="1">
      <c r="A10" s="201"/>
      <c r="B10" s="202"/>
      <c r="C10" s="213" t="s">
        <v>34</v>
      </c>
      <c r="D10" s="27">
        <v>20</v>
      </c>
      <c r="E10" s="27">
        <v>16</v>
      </c>
      <c r="F10" s="210">
        <v>80</v>
      </c>
    </row>
    <row r="11" spans="1:6" s="33" customFormat="1">
      <c r="A11" s="26" t="s">
        <v>70</v>
      </c>
      <c r="B11" s="24"/>
      <c r="C11" s="154"/>
      <c r="D11" s="25">
        <v>905</v>
      </c>
      <c r="E11" s="25">
        <v>966</v>
      </c>
      <c r="F11" s="155">
        <v>106.74033149171271</v>
      </c>
    </row>
    <row r="12" spans="1:6" s="33" customFormat="1">
      <c r="A12" s="252" t="s">
        <v>71</v>
      </c>
      <c r="B12" s="253"/>
      <c r="C12" s="159"/>
      <c r="D12" s="27">
        <v>905</v>
      </c>
      <c r="E12" s="27">
        <v>966</v>
      </c>
      <c r="F12" s="160">
        <v>106.74033149171271</v>
      </c>
    </row>
    <row r="13" spans="1:6" s="33" customFormat="1" ht="18.75">
      <c r="A13" s="37"/>
      <c r="B13" s="87" t="s">
        <v>72</v>
      </c>
      <c r="C13" s="161" t="s">
        <v>33</v>
      </c>
      <c r="D13" s="30">
        <v>190</v>
      </c>
      <c r="E13" s="30">
        <v>193</v>
      </c>
      <c r="F13" s="162">
        <v>101.57894736842105</v>
      </c>
    </row>
    <row r="14" spans="1:6" s="33" customFormat="1" ht="18.75">
      <c r="A14" s="32"/>
      <c r="B14" s="87" t="s">
        <v>73</v>
      </c>
      <c r="C14" s="163" t="s">
        <v>33</v>
      </c>
      <c r="D14" s="30">
        <v>60</v>
      </c>
      <c r="E14" s="30">
        <v>44</v>
      </c>
      <c r="F14" s="186">
        <v>73.333333333333329</v>
      </c>
    </row>
    <row r="15" spans="1:6" s="33" customFormat="1" ht="18.75">
      <c r="A15" s="32"/>
      <c r="B15" s="21" t="s">
        <v>74</v>
      </c>
      <c r="C15" s="119" t="s">
        <v>33</v>
      </c>
      <c r="D15" s="34">
        <v>20</v>
      </c>
      <c r="E15" s="34">
        <v>30</v>
      </c>
      <c r="F15" s="207">
        <v>150</v>
      </c>
    </row>
    <row r="16" spans="1:6" s="33" customFormat="1" ht="18.75">
      <c r="A16" s="37"/>
      <c r="B16" s="164" t="s">
        <v>75</v>
      </c>
      <c r="C16" s="161" t="s">
        <v>33</v>
      </c>
      <c r="D16" s="141">
        <v>60</v>
      </c>
      <c r="E16" s="30">
        <v>44</v>
      </c>
      <c r="F16" s="162">
        <v>73.333333333333329</v>
      </c>
    </row>
    <row r="17" spans="1:6" s="33" customFormat="1" ht="18.75">
      <c r="A17" s="37"/>
      <c r="B17" s="87" t="s">
        <v>76</v>
      </c>
      <c r="C17" s="161" t="s">
        <v>34</v>
      </c>
      <c r="D17" s="141">
        <v>100</v>
      </c>
      <c r="E17" s="30">
        <v>112</v>
      </c>
      <c r="F17" s="186">
        <v>112</v>
      </c>
    </row>
    <row r="18" spans="1:6" s="33" customFormat="1" ht="18.75">
      <c r="A18" s="37"/>
      <c r="B18" s="164" t="s">
        <v>77</v>
      </c>
      <c r="C18" s="161" t="s">
        <v>33</v>
      </c>
      <c r="D18" s="141">
        <v>40</v>
      </c>
      <c r="E18" s="30">
        <v>0</v>
      </c>
      <c r="F18" s="162"/>
    </row>
    <row r="19" spans="1:6" s="33" customFormat="1" ht="18.75">
      <c r="A19" s="37"/>
      <c r="B19" s="87" t="s">
        <v>78</v>
      </c>
      <c r="C19" s="161" t="s">
        <v>35</v>
      </c>
      <c r="D19" s="141">
        <v>15</v>
      </c>
      <c r="E19" s="30">
        <v>15</v>
      </c>
      <c r="F19" s="186">
        <v>100</v>
      </c>
    </row>
    <row r="20" spans="1:6">
      <c r="A20" s="32"/>
      <c r="B20" s="165" t="s">
        <v>79</v>
      </c>
      <c r="C20" s="166" t="s">
        <v>33</v>
      </c>
      <c r="D20" s="34">
        <v>420</v>
      </c>
      <c r="E20" s="34">
        <v>528</v>
      </c>
      <c r="F20" s="207">
        <v>125.71428571428571</v>
      </c>
    </row>
    <row r="21" spans="1:6">
      <c r="A21" s="238" t="s">
        <v>80</v>
      </c>
      <c r="B21" s="240"/>
      <c r="C21" s="147"/>
      <c r="D21" s="142">
        <v>160</v>
      </c>
      <c r="E21" s="143">
        <v>262</v>
      </c>
      <c r="F21" s="167">
        <v>163.75</v>
      </c>
    </row>
    <row r="22" spans="1:6" s="18" customFormat="1">
      <c r="A22" s="144"/>
      <c r="B22" s="168" t="s">
        <v>81</v>
      </c>
      <c r="C22" s="161" t="s">
        <v>34</v>
      </c>
      <c r="D22" s="145">
        <v>160</v>
      </c>
      <c r="E22" s="145">
        <v>262</v>
      </c>
      <c r="F22" s="169">
        <v>163.75</v>
      </c>
    </row>
    <row r="23" spans="1:6" s="18" customFormat="1">
      <c r="A23" s="112"/>
      <c r="B23" s="170" t="s">
        <v>82</v>
      </c>
      <c r="C23" s="119"/>
      <c r="D23" s="34" t="s">
        <v>90</v>
      </c>
      <c r="E23" s="34"/>
      <c r="F23" s="171"/>
    </row>
    <row r="24" spans="1:6" s="18" customFormat="1">
      <c r="A24" s="8" t="s">
        <v>93</v>
      </c>
      <c r="B24" s="8"/>
      <c r="C24" s="172"/>
      <c r="D24" s="20">
        <v>12360</v>
      </c>
      <c r="E24" s="20">
        <v>15214</v>
      </c>
      <c r="F24" s="173">
        <v>123.09061488673139</v>
      </c>
    </row>
    <row r="25" spans="1:6" ht="24" hidden="1" customHeight="1">
      <c r="A25" s="10" t="s">
        <v>8</v>
      </c>
      <c r="B25" s="11" t="s">
        <v>14</v>
      </c>
      <c r="C25" s="174"/>
      <c r="D25" s="29">
        <v>360</v>
      </c>
      <c r="E25" s="29">
        <v>523</v>
      </c>
      <c r="F25" s="175">
        <v>145.27777777777777</v>
      </c>
    </row>
    <row r="26" spans="1:6" ht="22.5">
      <c r="A26" s="28" t="s">
        <v>15</v>
      </c>
      <c r="B26" s="9"/>
      <c r="C26" s="161" t="s">
        <v>34</v>
      </c>
      <c r="D26" s="19">
        <v>80</v>
      </c>
      <c r="E26" s="19">
        <v>106</v>
      </c>
      <c r="F26" s="176">
        <v>132.5</v>
      </c>
    </row>
    <row r="27" spans="1:6" ht="22.5">
      <c r="A27" s="38" t="s">
        <v>16</v>
      </c>
      <c r="B27" s="39"/>
      <c r="C27" s="161" t="s">
        <v>34</v>
      </c>
      <c r="D27" s="40">
        <v>20</v>
      </c>
      <c r="E27" s="53">
        <v>0</v>
      </c>
      <c r="F27" s="177">
        <v>0</v>
      </c>
    </row>
    <row r="28" spans="1:6" ht="22.5">
      <c r="A28" s="254" t="s">
        <v>10</v>
      </c>
      <c r="B28" s="255"/>
      <c r="C28" s="178"/>
      <c r="D28" s="40">
        <v>240</v>
      </c>
      <c r="E28" s="53">
        <v>393</v>
      </c>
      <c r="F28" s="179">
        <v>163.75</v>
      </c>
    </row>
    <row r="29" spans="1:6">
      <c r="A29" s="248" t="s">
        <v>17</v>
      </c>
      <c r="B29" s="249"/>
      <c r="C29" s="148"/>
      <c r="D29" s="44">
        <v>12000</v>
      </c>
      <c r="E29" s="43">
        <v>14691</v>
      </c>
      <c r="F29" s="180">
        <v>122.425</v>
      </c>
    </row>
    <row r="30" spans="1:6">
      <c r="A30" s="41"/>
      <c r="B30" s="45" t="s">
        <v>18</v>
      </c>
      <c r="C30" s="149"/>
      <c r="D30" s="43"/>
      <c r="E30" s="44"/>
      <c r="F30" s="181"/>
    </row>
    <row r="31" spans="1:6">
      <c r="A31" s="46"/>
      <c r="B31" s="42" t="s">
        <v>11</v>
      </c>
      <c r="C31" s="183"/>
      <c r="D31" s="43">
        <v>12000</v>
      </c>
      <c r="E31" s="43">
        <v>14691</v>
      </c>
      <c r="F31" s="181"/>
    </row>
    <row r="32" spans="1:6">
      <c r="A32" s="46"/>
      <c r="B32" s="42" t="s">
        <v>68</v>
      </c>
      <c r="C32" s="183"/>
      <c r="D32" s="43"/>
      <c r="E32" s="150"/>
      <c r="F32" s="208"/>
    </row>
    <row r="33" spans="1:6" s="18" customFormat="1">
      <c r="A33" s="256" t="s">
        <v>83</v>
      </c>
      <c r="B33" s="257"/>
      <c r="C33" s="161" t="s">
        <v>2</v>
      </c>
      <c r="D33" s="57">
        <v>20</v>
      </c>
      <c r="E33" s="150">
        <v>24</v>
      </c>
      <c r="F33" s="208">
        <v>120</v>
      </c>
    </row>
    <row r="34" spans="1:6">
      <c r="A34" s="184"/>
      <c r="B34" s="56" t="s">
        <v>20</v>
      </c>
      <c r="C34" s="161" t="s">
        <v>33</v>
      </c>
      <c r="D34" s="57">
        <v>20</v>
      </c>
      <c r="E34" s="215">
        <v>24</v>
      </c>
      <c r="F34" s="216">
        <v>120</v>
      </c>
    </row>
    <row r="35" spans="1:6">
      <c r="A35" s="187"/>
      <c r="B35" s="188" t="s">
        <v>21</v>
      </c>
      <c r="C35" s="62"/>
      <c r="D35" s="205">
        <v>24</v>
      </c>
      <c r="E35" s="214">
        <v>23</v>
      </c>
      <c r="F35" s="217">
        <v>96</v>
      </c>
    </row>
    <row r="36" spans="1:6">
      <c r="A36" s="238" t="s">
        <v>92</v>
      </c>
      <c r="B36" s="240"/>
      <c r="C36" s="147"/>
      <c r="D36" s="206" t="s">
        <v>91</v>
      </c>
      <c r="E36" s="203"/>
      <c r="F36" s="204"/>
    </row>
    <row r="37" spans="1:6">
      <c r="B37" s="258"/>
      <c r="C37" s="258"/>
      <c r="D37" s="258"/>
      <c r="E37" s="1" t="s">
        <v>2</v>
      </c>
      <c r="F37" s="1" t="s">
        <v>2</v>
      </c>
    </row>
    <row r="38" spans="1:6">
      <c r="B38" s="12"/>
      <c r="C38" s="12"/>
      <c r="D38" s="1" t="s">
        <v>2</v>
      </c>
    </row>
    <row r="39" spans="1:6">
      <c r="B39" s="13"/>
      <c r="C39" s="13"/>
      <c r="D39" s="245" t="s">
        <v>2</v>
      </c>
      <c r="E39" s="245"/>
    </row>
  </sheetData>
  <mergeCells count="15">
    <mergeCell ref="A1:F1"/>
    <mergeCell ref="A2:F2"/>
    <mergeCell ref="A3:F3"/>
    <mergeCell ref="D39:E39"/>
    <mergeCell ref="A4:B4"/>
    <mergeCell ref="A29:B29"/>
    <mergeCell ref="B6:C6"/>
    <mergeCell ref="D4:F4"/>
    <mergeCell ref="A8:B8"/>
    <mergeCell ref="A12:B12"/>
    <mergeCell ref="A21:B21"/>
    <mergeCell ref="A28:B28"/>
    <mergeCell ref="A33:B33"/>
    <mergeCell ref="B37:D37"/>
    <mergeCell ref="A36:B36"/>
  </mergeCells>
  <pageMargins left="0.23622047244094491" right="0.23622047244094491" top="0.74803149606299213" bottom="0.74803149606299213" header="0.31496062992125984" footer="0.31496062992125984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C8" sqref="C8"/>
    </sheetView>
  </sheetViews>
  <sheetFormatPr defaultRowHeight="21"/>
  <cols>
    <col min="1" max="1" width="21.375" style="189" customWidth="1"/>
    <col min="2" max="2" width="20.25" style="189" customWidth="1"/>
    <col min="3" max="3" width="15.625" style="189" customWidth="1"/>
    <col min="4" max="16384" width="9" style="189"/>
  </cols>
  <sheetData>
    <row r="1" spans="1:5">
      <c r="A1" s="259" t="s">
        <v>85</v>
      </c>
      <c r="B1" s="259"/>
      <c r="C1" s="259"/>
    </row>
    <row r="2" spans="1:5">
      <c r="A2" s="259" t="s">
        <v>3</v>
      </c>
      <c r="B2" s="259"/>
      <c r="C2" s="259"/>
    </row>
    <row r="3" spans="1:5">
      <c r="A3" s="260" t="s">
        <v>94</v>
      </c>
      <c r="B3" s="260"/>
      <c r="C3" s="260"/>
    </row>
    <row r="6" spans="1:5">
      <c r="A6" s="198" t="s">
        <v>88</v>
      </c>
      <c r="B6" s="199" t="s">
        <v>89</v>
      </c>
      <c r="C6" s="199" t="s">
        <v>9</v>
      </c>
      <c r="E6" s="190"/>
    </row>
    <row r="7" spans="1:5">
      <c r="A7" s="191" t="s">
        <v>86</v>
      </c>
      <c r="B7" s="192" t="s">
        <v>87</v>
      </c>
      <c r="C7" s="192"/>
    </row>
    <row r="8" spans="1:5">
      <c r="A8" s="200">
        <v>6203950</v>
      </c>
      <c r="B8" s="211">
        <v>3396168.27</v>
      </c>
      <c r="C8" s="197">
        <f>B8*100/A8</f>
        <v>54.742031608894337</v>
      </c>
    </row>
    <row r="9" spans="1:5">
      <c r="A9" s="193"/>
      <c r="B9" s="195"/>
      <c r="C9" s="195"/>
    </row>
    <row r="10" spans="1:5">
      <c r="A10" s="193"/>
      <c r="B10" s="195"/>
      <c r="C10" s="195"/>
    </row>
    <row r="11" spans="1:5">
      <c r="A11" s="194"/>
      <c r="B11" s="196"/>
      <c r="C11" s="196"/>
    </row>
  </sheetData>
  <mergeCells count="3">
    <mergeCell ref="A1:C1"/>
    <mergeCell ref="A2:C2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เป้าหมายต้นปี</vt:lpstr>
      <vt:lpstr>สรุปผลการดำเนินงาน</vt:lpstr>
      <vt:lpstr>การเบิกจ่ายเงินงบประมาณ</vt:lpstr>
      <vt:lpstr>สรุปผลการดำเนินงาน!Print_Titles</vt:lpstr>
    </vt:vector>
  </TitlesOfParts>
  <Company>DarkOS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Admin</cp:lastModifiedBy>
  <cp:lastPrinted>2016-04-22T02:28:02Z</cp:lastPrinted>
  <dcterms:created xsi:type="dcterms:W3CDTF">2011-11-02T03:04:39Z</dcterms:created>
  <dcterms:modified xsi:type="dcterms:W3CDTF">2016-05-16T06:31:16Z</dcterms:modified>
</cp:coreProperties>
</file>